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15" yWindow="5925" windowWidth="19230" windowHeight="598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I10" i="4" s="1"/>
  <c r="M6" i="5"/>
  <c r="B10" i="4" s="1"/>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L8" i="4"/>
  <c r="W8" i="4"/>
  <c r="B6" i="4"/>
  <c r="C10" i="5" l="1"/>
  <c r="D10" i="5"/>
  <c r="E10" i="5"/>
  <c r="B10" i="5"/>
</calcChain>
</file>

<file path=xl/sharedStrings.xml><?xml version="1.0" encoding="utf-8"?>
<sst xmlns="http://schemas.openxmlformats.org/spreadsheetml/2006/main" count="221" uniqueCount="110">
  <si>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</si>
  <si>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</si>
  <si>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</si>
  <si>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</si>
  <si>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</si>
  <si>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</si>
  <si>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</si>
  <si>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</si>
  <si>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</si>
  <si>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</si>
  <si>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</si>
  <si>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</si>
  <si>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</si>
  <si>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</si>
  <si>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</si>
  <si>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</si>
  <si>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</si>
  <si>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</si>
  <si>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</si>
  <si>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</si>
  <si>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</si>
  <si>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</si>
  <si>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</si>
  <si>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</si>
  <si>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</si>
  <si>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</si>
  <si>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</si>
  <si>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</si>
  <si>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</si>
  <si>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</si>
  <si>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</si>
  <si>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</si>
  <si>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</si>
  <si>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</si>
  <si>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</si>
  <si>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</si>
  <si>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</si>
  <si>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</si>
  <si>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</si>
  <si>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</si>
  <si>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</si>
  <si>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</si>
  <si>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</si>
  <si>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</si>
  <si>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</si>
  <si>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</si>
  <si>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</si>
  <si>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</si>
  <si>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</si>
  <si>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</si>
  <si>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</si>
  <si>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</si>
  <si>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</si>
  <si>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</si>
  <si>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</si>
  <si>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</si>
  <si>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</si>
  <si>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</si>
  <si>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</si>
  <si>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</si>
  <si>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</si>
  <si>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</si>
  <si>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</si>
  <si>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</si>
  <si>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</si>
  <si>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</si>
  <si>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</si>
  <si>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</si>
  <si>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</si>
  <si>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</si>
  <si>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</si>
  <si>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</si>
  <si>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</si>
  <si>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</si>
  <si>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</si>
  <si>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</si>
  <si>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</si>
  <si>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</si>
  <si>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</si>
  <si>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</si>
  <si>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</si>
  <si>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</si>
  <si>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</si>
  <si>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</si>
  <si>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</si>
  <si>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</si>
  <si>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</si>
  <si>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</si>
  <si>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</si>
  <si>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</si>
  <si>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</si>
  <si>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</si>
  <si>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</si>
  <si>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</si>
  <si>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</si>
  <si>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長野県　王滝村</t>
  </si>
  <si>
    <t>法非適用</t>
  </si>
  <si>
    <t>下水道事業</t>
  </si>
  <si>
    <t>小規模集合排水処理</t>
  </si>
  <si>
    <t>I3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</si>
  <si>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</si>
  <si>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</si>
  <si>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</si>
  <si>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</si>
  <si>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</si>
  <si>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</si>
  <si>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</si>
  <si>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指標となる数値はないが、老朽化が進行している。</t>
    <rPh sb="1" eb="3">
      <t>シヒョウ</t>
    </rPh>
    <rPh sb="6" eb="8">
      <t>スウチ</t>
    </rPh>
    <rPh sb="13" eb="16">
      <t>ロウキュウカ</t>
    </rPh>
    <rPh sb="17" eb="19">
      <t>シンコウ</t>
    </rPh>
    <phoneticPr fontId="4"/>
  </si>
  <si>
    <t>　処理区域内人口が限られ、将来にわたり料金収入の増加を見込むことが困難である。料金値上げも限界があり、近い将来、使用者がいなくなることもあり得る状況である。現状を維持し、壊れた部分を修繕しながら使用していくことが最善の方策と考えられる。</t>
    <rPh sb="1" eb="3">
      <t>ショリ</t>
    </rPh>
    <rPh sb="3" eb="6">
      <t>クイキナイ</t>
    </rPh>
    <rPh sb="6" eb="8">
      <t>ジンコウ</t>
    </rPh>
    <rPh sb="9" eb="10">
      <t>カギ</t>
    </rPh>
    <rPh sb="13" eb="15">
      <t>ショウライ</t>
    </rPh>
    <rPh sb="19" eb="21">
      <t>リョウキン</t>
    </rPh>
    <rPh sb="21" eb="23">
      <t>シュウニュウ</t>
    </rPh>
    <rPh sb="24" eb="26">
      <t>ゾウカ</t>
    </rPh>
    <rPh sb="27" eb="29">
      <t>ミコ</t>
    </rPh>
    <rPh sb="33" eb="35">
      <t>コンナン</t>
    </rPh>
    <rPh sb="39" eb="41">
      <t>リョウキン</t>
    </rPh>
    <rPh sb="41" eb="43">
      <t>ネア</t>
    </rPh>
    <rPh sb="45" eb="47">
      <t>ゲンカイ</t>
    </rPh>
    <rPh sb="72" eb="74">
      <t>ジョウキョウ</t>
    </rPh>
    <rPh sb="78" eb="80">
      <t>ゲンジョウ</t>
    </rPh>
    <rPh sb="81" eb="83">
      <t>イジ</t>
    </rPh>
    <rPh sb="85" eb="86">
      <t>コワ</t>
    </rPh>
    <rPh sb="88" eb="90">
      <t>ブブン</t>
    </rPh>
    <rPh sb="91" eb="93">
      <t>シュウゼン</t>
    </rPh>
    <rPh sb="97" eb="99">
      <t>シヨウ</t>
    </rPh>
    <rPh sb="106" eb="108">
      <t>サイゼン</t>
    </rPh>
    <rPh sb="109" eb="111">
      <t>ホウサク</t>
    </rPh>
    <rPh sb="112" eb="113">
      <t>カンガ</t>
    </rPh>
    <phoneticPr fontId="4"/>
  </si>
  <si>
    <t>　収益的収支比率については、低下傾向にある。
　企業債残高対事業規模比率については、類似団体平均値に比べて低い水準にある。
　経費回収率については、ほぼ100％を維持している。
　汚水処理原価については、類似団体平均値に比べて極めて低い水準にある。
　施設利用率については、類似団体平均値を下回っている。
　水洗化率については、類似団体平均値を上回っており、90％以上に達している。
　経営の健全性を維持するためには、使用料金の値上げで対応するほかないと考えるが、平成17年度に実施した30％の料金改定では、処理水量の減少もあり大きな収入増にはならなかった。
　地理的に処理区域内人口の増加は見込めない。</t>
    <rPh sb="1" eb="4">
      <t>シュウエキテキ</t>
    </rPh>
    <rPh sb="4" eb="6">
      <t>シュウシ</t>
    </rPh>
    <rPh sb="6" eb="8">
      <t>ヒリツ</t>
    </rPh>
    <rPh sb="14" eb="16">
      <t>テイカ</t>
    </rPh>
    <rPh sb="16" eb="18">
      <t>ケイコウ</t>
    </rPh>
    <rPh sb="24" eb="26">
      <t>キギョウ</t>
    </rPh>
    <rPh sb="26" eb="27">
      <t>サイ</t>
    </rPh>
    <rPh sb="27" eb="29">
      <t>ザンダカ</t>
    </rPh>
    <rPh sb="29" eb="30">
      <t>タイ</t>
    </rPh>
    <rPh sb="30" eb="32">
      <t>ジギョウ</t>
    </rPh>
    <rPh sb="32" eb="34">
      <t>キボ</t>
    </rPh>
    <rPh sb="34" eb="36">
      <t>ヒリツ</t>
    </rPh>
    <rPh sb="42" eb="44">
      <t>ルイジ</t>
    </rPh>
    <rPh sb="44" eb="46">
      <t>ダンタイ</t>
    </rPh>
    <rPh sb="46" eb="49">
      <t>ヘイキンチ</t>
    </rPh>
    <rPh sb="50" eb="51">
      <t>クラ</t>
    </rPh>
    <rPh sb="53" eb="54">
      <t>ヒク</t>
    </rPh>
    <rPh sb="55" eb="57">
      <t>スイジュン</t>
    </rPh>
    <rPh sb="63" eb="65">
      <t>ケイヒ</t>
    </rPh>
    <rPh sb="65" eb="67">
      <t>カイシュウ</t>
    </rPh>
    <rPh sb="67" eb="68">
      <t>リツ</t>
    </rPh>
    <rPh sb="81" eb="83">
      <t>イジ</t>
    </rPh>
    <rPh sb="90" eb="92">
      <t>オスイ</t>
    </rPh>
    <rPh sb="92" eb="94">
      <t>ショリ</t>
    </rPh>
    <rPh sb="94" eb="96">
      <t>ゲンカ</t>
    </rPh>
    <rPh sb="102" eb="104">
      <t>ルイジ</t>
    </rPh>
    <rPh sb="104" eb="106">
      <t>ダンタイ</t>
    </rPh>
    <rPh sb="106" eb="109">
      <t>ヘイキンチ</t>
    </rPh>
    <rPh sb="110" eb="111">
      <t>クラ</t>
    </rPh>
    <rPh sb="113" eb="114">
      <t>キワ</t>
    </rPh>
    <rPh sb="116" eb="117">
      <t>ヒク</t>
    </rPh>
    <rPh sb="118" eb="120">
      <t>スイジュン</t>
    </rPh>
    <rPh sb="126" eb="128">
      <t>シセツ</t>
    </rPh>
    <rPh sb="128" eb="131">
      <t>リヨウリツ</t>
    </rPh>
    <rPh sb="137" eb="139">
      <t>ルイジ</t>
    </rPh>
    <rPh sb="139" eb="141">
      <t>ダンタイ</t>
    </rPh>
    <rPh sb="141" eb="144">
      <t>ヘイキンチ</t>
    </rPh>
    <rPh sb="145" eb="147">
      <t>シタマワ</t>
    </rPh>
    <rPh sb="154" eb="157">
      <t>スイセンカ</t>
    </rPh>
    <rPh sb="164" eb="166">
      <t>ルイジ</t>
    </rPh>
    <rPh sb="166" eb="168">
      <t>ダンタイ</t>
    </rPh>
    <rPh sb="168" eb="171">
      <t>ヘイキンチ</t>
    </rPh>
    <rPh sb="172" eb="173">
      <t>ウエ</t>
    </rPh>
    <rPh sb="182" eb="184">
      <t>イジョウ</t>
    </rPh>
    <rPh sb="185" eb="186">
      <t>タッ</t>
    </rPh>
    <rPh sb="193" eb="195">
      <t>ケイエイ</t>
    </rPh>
    <rPh sb="196" eb="199">
      <t>ケンゼンセイ</t>
    </rPh>
    <rPh sb="200" eb="202">
      <t>イジ</t>
    </rPh>
    <rPh sb="281" eb="284">
      <t>チリテキ</t>
    </rPh>
    <rPh sb="285" eb="287">
      <t>ショリ</t>
    </rPh>
    <rPh sb="287" eb="290">
      <t>クイキナイ</t>
    </rPh>
    <rPh sb="290" eb="292">
      <t>ジンコウ</t>
    </rPh>
    <rPh sb="293" eb="295">
      <t>ゾウカ</t>
    </rPh>
    <rPh sb="296" eb="298">
      <t>ミコ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</si>
</sst>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1"/>
          <c:y val="0.1580694566902847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2503552"/>
        <c:axId val="82915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82503552"/>
        <c:axId val="82915328"/>
      </c:lineChart>
      <c:dateAx>
        <c:axId val="82503552"/>
        <c:scaling>
          <c:orientation val="minMax"/>
        </c:scaling>
        <c:delete val="1"/>
        <c:axPos val="b"/>
        <c:numFmt formatCode="ge" sourceLinked="1"/>
        <c:majorTickMark val="none"/>
        <c:minorTickMark val="none"/>
        <c:tickLblPos val="none"/>
        <c:crossAx val="82915328"/>
        <c:crosses val="autoZero"/>
        <c:auto val="1"/>
        <c:lblOffset val="100"/>
        <c:baseTimeUnit val="years"/>
      </c:dateAx>
      <c:valAx>
        <c:axId val="82915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503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77" l="0.70000000000000062" r="0.70000000000000062" t="0.750000000000011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31.58</c:v>
                </c:pt>
                <c:pt idx="1">
                  <c:v>31.58</c:v>
                </c:pt>
                <c:pt idx="2">
                  <c:v>31.58</c:v>
                </c:pt>
                <c:pt idx="3">
                  <c:v>31.58</c:v>
                </c:pt>
                <c:pt idx="4">
                  <c:v>31.58</c:v>
                </c:pt>
              </c:numCache>
            </c:numRef>
          </c:val>
        </c:ser>
        <c:dLbls>
          <c:showLegendKey val="0"/>
          <c:showVal val="0"/>
          <c:showCatName val="0"/>
          <c:showSerName val="0"/>
          <c:showPercent val="0"/>
          <c:showBubbleSize val="0"/>
        </c:dLbls>
        <c:gapWidth val="150"/>
        <c:axId val="85862656"/>
        <c:axId val="85877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36.83</c:v>
                </c:pt>
                <c:pt idx="1">
                  <c:v>38.97</c:v>
                </c:pt>
                <c:pt idx="2">
                  <c:v>39.119999999999997</c:v>
                </c:pt>
                <c:pt idx="3">
                  <c:v>41.24</c:v>
                </c:pt>
                <c:pt idx="4">
                  <c:v>43.1</c:v>
                </c:pt>
              </c:numCache>
            </c:numRef>
          </c:val>
          <c:smooth val="0"/>
        </c:ser>
        <c:dLbls>
          <c:showLegendKey val="0"/>
          <c:showVal val="0"/>
          <c:showCatName val="0"/>
          <c:showSerName val="0"/>
          <c:showPercent val="0"/>
          <c:showBubbleSize val="0"/>
        </c:dLbls>
        <c:marker val="1"/>
        <c:smooth val="0"/>
        <c:axId val="85862656"/>
        <c:axId val="85877120"/>
      </c:lineChart>
      <c:dateAx>
        <c:axId val="85862656"/>
        <c:scaling>
          <c:orientation val="minMax"/>
        </c:scaling>
        <c:delete val="1"/>
        <c:axPos val="b"/>
        <c:numFmt formatCode="ge" sourceLinked="1"/>
        <c:majorTickMark val="none"/>
        <c:minorTickMark val="none"/>
        <c:tickLblPos val="none"/>
        <c:crossAx val="85877120"/>
        <c:crosses val="autoZero"/>
        <c:auto val="1"/>
        <c:lblOffset val="100"/>
        <c:baseTimeUnit val="years"/>
      </c:dateAx>
      <c:valAx>
        <c:axId val="85877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862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87.88</c:v>
                </c:pt>
                <c:pt idx="1">
                  <c:v>90.63</c:v>
                </c:pt>
                <c:pt idx="2">
                  <c:v>90.63</c:v>
                </c:pt>
                <c:pt idx="3">
                  <c:v>90.91</c:v>
                </c:pt>
                <c:pt idx="4">
                  <c:v>90.63</c:v>
                </c:pt>
              </c:numCache>
            </c:numRef>
          </c:val>
        </c:ser>
        <c:dLbls>
          <c:showLegendKey val="0"/>
          <c:showVal val="0"/>
          <c:showCatName val="0"/>
          <c:showSerName val="0"/>
          <c:showPercent val="0"/>
          <c:showBubbleSize val="0"/>
        </c:dLbls>
        <c:gapWidth val="150"/>
        <c:axId val="85907328"/>
        <c:axId val="85921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85.97</c:v>
                </c:pt>
                <c:pt idx="1">
                  <c:v>86.89</c:v>
                </c:pt>
                <c:pt idx="2">
                  <c:v>87.79</c:v>
                </c:pt>
                <c:pt idx="3">
                  <c:v>88.34</c:v>
                </c:pt>
                <c:pt idx="4">
                  <c:v>88.02</c:v>
                </c:pt>
              </c:numCache>
            </c:numRef>
          </c:val>
          <c:smooth val="0"/>
        </c:ser>
        <c:dLbls>
          <c:showLegendKey val="0"/>
          <c:showVal val="0"/>
          <c:showCatName val="0"/>
          <c:showSerName val="0"/>
          <c:showPercent val="0"/>
          <c:showBubbleSize val="0"/>
        </c:dLbls>
        <c:marker val="1"/>
        <c:smooth val="0"/>
        <c:axId val="85907328"/>
        <c:axId val="85921792"/>
      </c:lineChart>
      <c:dateAx>
        <c:axId val="85907328"/>
        <c:scaling>
          <c:orientation val="minMax"/>
        </c:scaling>
        <c:delete val="1"/>
        <c:axPos val="b"/>
        <c:numFmt formatCode="ge" sourceLinked="1"/>
        <c:majorTickMark val="none"/>
        <c:minorTickMark val="none"/>
        <c:tickLblPos val="none"/>
        <c:crossAx val="85921792"/>
        <c:crosses val="autoZero"/>
        <c:auto val="1"/>
        <c:lblOffset val="100"/>
        <c:baseTimeUnit val="years"/>
      </c:dateAx>
      <c:valAx>
        <c:axId val="85921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907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370168884887828"/>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75.680000000000007</c:v>
                </c:pt>
                <c:pt idx="1">
                  <c:v>75.23</c:v>
                </c:pt>
                <c:pt idx="2">
                  <c:v>74.900000000000006</c:v>
                </c:pt>
                <c:pt idx="3">
                  <c:v>74.290000000000006</c:v>
                </c:pt>
                <c:pt idx="4">
                  <c:v>74.14</c:v>
                </c:pt>
              </c:numCache>
            </c:numRef>
          </c:val>
        </c:ser>
        <c:dLbls>
          <c:showLegendKey val="0"/>
          <c:showVal val="0"/>
          <c:showCatName val="0"/>
          <c:showSerName val="0"/>
          <c:showPercent val="0"/>
          <c:showBubbleSize val="0"/>
        </c:dLbls>
        <c:gapWidth val="150"/>
        <c:axId val="82941440"/>
        <c:axId val="82943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2941440"/>
        <c:axId val="82943360"/>
      </c:lineChart>
      <c:dateAx>
        <c:axId val="82941440"/>
        <c:scaling>
          <c:orientation val="minMax"/>
        </c:scaling>
        <c:delete val="1"/>
        <c:axPos val="b"/>
        <c:numFmt formatCode="ge" sourceLinked="1"/>
        <c:majorTickMark val="none"/>
        <c:minorTickMark val="none"/>
        <c:tickLblPos val="none"/>
        <c:crossAx val="82943360"/>
        <c:crosses val="autoZero"/>
        <c:auto val="1"/>
        <c:lblOffset val="100"/>
        <c:baseTimeUnit val="years"/>
      </c:dateAx>
      <c:valAx>
        <c:axId val="82943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941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4165760"/>
        <c:axId val="84167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165760"/>
        <c:axId val="84167680"/>
      </c:lineChart>
      <c:dateAx>
        <c:axId val="84165760"/>
        <c:scaling>
          <c:orientation val="minMax"/>
        </c:scaling>
        <c:delete val="1"/>
        <c:axPos val="b"/>
        <c:numFmt formatCode="ge" sourceLinked="1"/>
        <c:majorTickMark val="none"/>
        <c:minorTickMark val="none"/>
        <c:tickLblPos val="none"/>
        <c:crossAx val="84167680"/>
        <c:crosses val="autoZero"/>
        <c:auto val="1"/>
        <c:lblOffset val="100"/>
        <c:baseTimeUnit val="years"/>
      </c:dateAx>
      <c:valAx>
        <c:axId val="84167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165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
          <c:y val="0.1580694566902847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4203008"/>
        <c:axId val="84204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203008"/>
        <c:axId val="84204928"/>
      </c:lineChart>
      <c:dateAx>
        <c:axId val="84203008"/>
        <c:scaling>
          <c:orientation val="minMax"/>
        </c:scaling>
        <c:delete val="1"/>
        <c:axPos val="b"/>
        <c:numFmt formatCode="ge" sourceLinked="1"/>
        <c:majorTickMark val="none"/>
        <c:minorTickMark val="none"/>
        <c:tickLblPos val="none"/>
        <c:crossAx val="84204928"/>
        <c:crosses val="autoZero"/>
        <c:auto val="1"/>
        <c:lblOffset val="100"/>
        <c:baseTimeUnit val="years"/>
      </c:dateAx>
      <c:valAx>
        <c:axId val="84204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203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66" l="0.70000000000000062" r="0.70000000000000062" t="0.750000000000011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5558784"/>
        <c:axId val="85560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5558784"/>
        <c:axId val="85560704"/>
      </c:lineChart>
      <c:dateAx>
        <c:axId val="85558784"/>
        <c:scaling>
          <c:orientation val="minMax"/>
        </c:scaling>
        <c:delete val="1"/>
        <c:axPos val="b"/>
        <c:numFmt formatCode="ge" sourceLinked="1"/>
        <c:majorTickMark val="none"/>
        <c:minorTickMark val="none"/>
        <c:tickLblPos val="none"/>
        <c:crossAx val="85560704"/>
        <c:crosses val="autoZero"/>
        <c:auto val="1"/>
        <c:lblOffset val="100"/>
        <c:baseTimeUnit val="years"/>
      </c:dateAx>
      <c:valAx>
        <c:axId val="85560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558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5593088"/>
        <c:axId val="85607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5593088"/>
        <c:axId val="85607552"/>
      </c:lineChart>
      <c:dateAx>
        <c:axId val="85593088"/>
        <c:scaling>
          <c:orientation val="minMax"/>
        </c:scaling>
        <c:delete val="1"/>
        <c:axPos val="b"/>
        <c:numFmt formatCode="ge" sourceLinked="1"/>
        <c:majorTickMark val="none"/>
        <c:minorTickMark val="none"/>
        <c:tickLblPos val="none"/>
        <c:crossAx val="85607552"/>
        <c:crosses val="autoZero"/>
        <c:auto val="1"/>
        <c:lblOffset val="100"/>
        <c:baseTimeUnit val="years"/>
      </c:dateAx>
      <c:valAx>
        <c:axId val="85607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593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737.31</c:v>
                </c:pt>
                <c:pt idx="1">
                  <c:v>292.08999999999997</c:v>
                </c:pt>
                <c:pt idx="2">
                  <c:v>2338.71</c:v>
                </c:pt>
                <c:pt idx="3">
                  <c:v>81.45</c:v>
                </c:pt>
                <c:pt idx="4">
                  <c:v>796.48</c:v>
                </c:pt>
              </c:numCache>
            </c:numRef>
          </c:val>
        </c:ser>
        <c:dLbls>
          <c:showLegendKey val="0"/>
          <c:showVal val="0"/>
          <c:showCatName val="0"/>
          <c:showSerName val="0"/>
          <c:showPercent val="0"/>
          <c:showBubbleSize val="0"/>
        </c:dLbls>
        <c:gapWidth val="150"/>
        <c:axId val="85621376"/>
        <c:axId val="85644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3517.27</c:v>
                </c:pt>
                <c:pt idx="1">
                  <c:v>2988.96</c:v>
                </c:pt>
                <c:pt idx="2">
                  <c:v>3055.24</c:v>
                </c:pt>
                <c:pt idx="3">
                  <c:v>2574.4699999999998</c:v>
                </c:pt>
                <c:pt idx="4">
                  <c:v>2784</c:v>
                </c:pt>
              </c:numCache>
            </c:numRef>
          </c:val>
          <c:smooth val="0"/>
        </c:ser>
        <c:dLbls>
          <c:showLegendKey val="0"/>
          <c:showVal val="0"/>
          <c:showCatName val="0"/>
          <c:showSerName val="0"/>
          <c:showPercent val="0"/>
          <c:showBubbleSize val="0"/>
        </c:dLbls>
        <c:marker val="1"/>
        <c:smooth val="0"/>
        <c:axId val="85621376"/>
        <c:axId val="85644032"/>
      </c:lineChart>
      <c:dateAx>
        <c:axId val="85621376"/>
        <c:scaling>
          <c:orientation val="minMax"/>
        </c:scaling>
        <c:delete val="1"/>
        <c:axPos val="b"/>
        <c:numFmt formatCode="ge" sourceLinked="1"/>
        <c:majorTickMark val="none"/>
        <c:minorTickMark val="none"/>
        <c:tickLblPos val="none"/>
        <c:crossAx val="85644032"/>
        <c:crosses val="autoZero"/>
        <c:auto val="1"/>
        <c:lblOffset val="100"/>
        <c:baseTimeUnit val="years"/>
      </c:dateAx>
      <c:valAx>
        <c:axId val="85644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621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100</c:v>
                </c:pt>
                <c:pt idx="1">
                  <c:v>99.75</c:v>
                </c:pt>
                <c:pt idx="2">
                  <c:v>100.75</c:v>
                </c:pt>
                <c:pt idx="3">
                  <c:v>99.76</c:v>
                </c:pt>
                <c:pt idx="4">
                  <c:v>102.9</c:v>
                </c:pt>
              </c:numCache>
            </c:numRef>
          </c:val>
        </c:ser>
        <c:dLbls>
          <c:showLegendKey val="0"/>
          <c:showVal val="0"/>
          <c:showCatName val="0"/>
          <c:showSerName val="0"/>
          <c:showPercent val="0"/>
          <c:showBubbleSize val="0"/>
        </c:dLbls>
        <c:gapWidth val="150"/>
        <c:axId val="85673856"/>
        <c:axId val="85680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23.57</c:v>
                </c:pt>
                <c:pt idx="1">
                  <c:v>26.99</c:v>
                </c:pt>
                <c:pt idx="2">
                  <c:v>29.25</c:v>
                </c:pt>
                <c:pt idx="3">
                  <c:v>31.04</c:v>
                </c:pt>
                <c:pt idx="4">
                  <c:v>29.21</c:v>
                </c:pt>
              </c:numCache>
            </c:numRef>
          </c:val>
          <c:smooth val="0"/>
        </c:ser>
        <c:dLbls>
          <c:showLegendKey val="0"/>
          <c:showVal val="0"/>
          <c:showCatName val="0"/>
          <c:showSerName val="0"/>
          <c:showPercent val="0"/>
          <c:showBubbleSize val="0"/>
        </c:dLbls>
        <c:marker val="1"/>
        <c:smooth val="0"/>
        <c:axId val="85673856"/>
        <c:axId val="85680128"/>
      </c:lineChart>
      <c:dateAx>
        <c:axId val="85673856"/>
        <c:scaling>
          <c:orientation val="minMax"/>
        </c:scaling>
        <c:delete val="1"/>
        <c:axPos val="b"/>
        <c:numFmt formatCode="ge" sourceLinked="1"/>
        <c:majorTickMark val="none"/>
        <c:minorTickMark val="none"/>
        <c:tickLblPos val="none"/>
        <c:crossAx val="85680128"/>
        <c:crosses val="autoZero"/>
        <c:auto val="1"/>
        <c:lblOffset val="100"/>
        <c:baseTimeUnit val="years"/>
      </c:dateAx>
      <c:valAx>
        <c:axId val="8568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67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192.04</c:v>
                </c:pt>
                <c:pt idx="1">
                  <c:v>187.23</c:v>
                </c:pt>
                <c:pt idx="2">
                  <c:v>190.29</c:v>
                </c:pt>
                <c:pt idx="3">
                  <c:v>185.55</c:v>
                </c:pt>
                <c:pt idx="4">
                  <c:v>181.58</c:v>
                </c:pt>
              </c:numCache>
            </c:numRef>
          </c:val>
        </c:ser>
        <c:dLbls>
          <c:showLegendKey val="0"/>
          <c:showVal val="0"/>
          <c:showCatName val="0"/>
          <c:showSerName val="0"/>
          <c:showPercent val="0"/>
          <c:showBubbleSize val="0"/>
        </c:dLbls>
        <c:gapWidth val="150"/>
        <c:axId val="85714048"/>
        <c:axId val="85715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746.34</c:v>
                </c:pt>
                <c:pt idx="1">
                  <c:v>663.6</c:v>
                </c:pt>
                <c:pt idx="2">
                  <c:v>622.30999999999995</c:v>
                </c:pt>
                <c:pt idx="3">
                  <c:v>589.39</c:v>
                </c:pt>
                <c:pt idx="4">
                  <c:v>620.01</c:v>
                </c:pt>
              </c:numCache>
            </c:numRef>
          </c:val>
          <c:smooth val="0"/>
        </c:ser>
        <c:dLbls>
          <c:showLegendKey val="0"/>
          <c:showVal val="0"/>
          <c:showCatName val="0"/>
          <c:showSerName val="0"/>
          <c:showPercent val="0"/>
          <c:showBubbleSize val="0"/>
        </c:dLbls>
        <c:marker val="1"/>
        <c:smooth val="0"/>
        <c:axId val="85714048"/>
        <c:axId val="85715968"/>
      </c:lineChart>
      <c:dateAx>
        <c:axId val="85714048"/>
        <c:scaling>
          <c:orientation val="minMax"/>
        </c:scaling>
        <c:delete val="1"/>
        <c:axPos val="b"/>
        <c:numFmt formatCode="ge" sourceLinked="1"/>
        <c:majorTickMark val="none"/>
        <c:minorTickMark val="none"/>
        <c:tickLblPos val="none"/>
        <c:crossAx val="85715968"/>
        <c:crosses val="autoZero"/>
        <c:auto val="1"/>
        <c:lblOffset val="100"/>
        <c:baseTimeUnit val="years"/>
      </c:dateAx>
      <c:valAx>
        <c:axId val="85715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714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【2,665.67】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【88.11】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【39.88】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【601.39】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【30.50】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election activeCell="B6" sqref="B6:AC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長野県　王滝村</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小規模集合排水処理</v>
      </c>
      <c r="Q8" s="46"/>
      <c r="R8" s="46"/>
      <c r="S8" s="46"/>
      <c r="T8" s="46"/>
      <c r="U8" s="46"/>
      <c r="V8" s="46"/>
      <c r="W8" s="46" t="str">
        <f>データ!L6</f>
        <v>I3</v>
      </c>
      <c r="X8" s="46"/>
      <c r="Y8" s="46"/>
      <c r="Z8" s="46"/>
      <c r="AA8" s="46"/>
      <c r="AB8" s="46"/>
      <c r="AC8" s="46"/>
      <c r="AD8" s="3"/>
      <c r="AE8" s="3"/>
      <c r="AF8" s="3"/>
      <c r="AG8" s="3"/>
      <c r="AH8" s="3"/>
      <c r="AI8" s="3"/>
      <c r="AJ8" s="3"/>
      <c r="AK8" s="3"/>
      <c r="AL8" s="47">
        <f>データ!R6</f>
        <v>857</v>
      </c>
      <c r="AM8" s="47"/>
      <c r="AN8" s="47"/>
      <c r="AO8" s="47"/>
      <c r="AP8" s="47"/>
      <c r="AQ8" s="47"/>
      <c r="AR8" s="47"/>
      <c r="AS8" s="47"/>
      <c r="AT8" s="43">
        <f>データ!S6</f>
        <v>310.82</v>
      </c>
      <c r="AU8" s="43"/>
      <c r="AV8" s="43"/>
      <c r="AW8" s="43"/>
      <c r="AX8" s="43"/>
      <c r="AY8" s="43"/>
      <c r="AZ8" s="43"/>
      <c r="BA8" s="43"/>
      <c r="BB8" s="43">
        <f>データ!T6</f>
        <v>2.76</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3.81</v>
      </c>
      <c r="Q10" s="43"/>
      <c r="R10" s="43"/>
      <c r="S10" s="43"/>
      <c r="T10" s="43"/>
      <c r="U10" s="43"/>
      <c r="V10" s="43"/>
      <c r="W10" s="43">
        <f>データ!P6</f>
        <v>100</v>
      </c>
      <c r="X10" s="43"/>
      <c r="Y10" s="43"/>
      <c r="Z10" s="43"/>
      <c r="AA10" s="43"/>
      <c r="AB10" s="43"/>
      <c r="AC10" s="43"/>
      <c r="AD10" s="47">
        <f>データ!Q6</f>
        <v>3240</v>
      </c>
      <c r="AE10" s="47"/>
      <c r="AF10" s="47"/>
      <c r="AG10" s="47"/>
      <c r="AH10" s="47"/>
      <c r="AI10" s="47"/>
      <c r="AJ10" s="47"/>
      <c r="AK10" s="2"/>
      <c r="AL10" s="47">
        <f>データ!U6</f>
        <v>32</v>
      </c>
      <c r="AM10" s="47"/>
      <c r="AN10" s="47"/>
      <c r="AO10" s="47"/>
      <c r="AP10" s="47"/>
      <c r="AQ10" s="47"/>
      <c r="AR10" s="47"/>
      <c r="AS10" s="47"/>
      <c r="AT10" s="43">
        <f>データ!V6</f>
        <v>0.02</v>
      </c>
      <c r="AU10" s="43"/>
      <c r="AV10" s="43"/>
      <c r="AW10" s="43"/>
      <c r="AX10" s="43"/>
      <c r="AY10" s="43"/>
      <c r="AZ10" s="43"/>
      <c r="BA10" s="43"/>
      <c r="BB10" s="43">
        <f>データ!W6</f>
        <v>1600</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109</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107</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108</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35</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53</v>
      </c>
      <c r="B4" s="28"/>
      <c r="C4" s="28"/>
      <c r="D4" s="28"/>
      <c r="E4" s="28"/>
      <c r="F4" s="28"/>
      <c r="G4" s="28"/>
      <c r="H4" s="77"/>
      <c r="I4" s="78"/>
      <c r="J4" s="78"/>
      <c r="K4" s="78"/>
      <c r="L4" s="78"/>
      <c r="M4" s="78"/>
      <c r="N4" s="78"/>
      <c r="O4" s="78"/>
      <c r="P4" s="78"/>
      <c r="Q4" s="78"/>
      <c r="R4" s="78"/>
      <c r="S4" s="78"/>
      <c r="T4" s="78"/>
      <c r="U4" s="78"/>
      <c r="V4" s="78"/>
      <c r="W4" s="79"/>
      <c r="X4" s="73" t="s">
        <v>54</v>
      </c>
      <c r="Y4" s="73"/>
      <c r="Z4" s="73"/>
      <c r="AA4" s="73"/>
      <c r="AB4" s="73"/>
      <c r="AC4" s="73"/>
      <c r="AD4" s="73"/>
      <c r="AE4" s="73"/>
      <c r="AF4" s="73"/>
      <c r="AG4" s="73"/>
      <c r="AH4" s="73"/>
      <c r="AI4" s="73" t="s">
        <v>55</v>
      </c>
      <c r="AJ4" s="73"/>
      <c r="AK4" s="73"/>
      <c r="AL4" s="73"/>
      <c r="AM4" s="73"/>
      <c r="AN4" s="73"/>
      <c r="AO4" s="73"/>
      <c r="AP4" s="73"/>
      <c r="AQ4" s="73"/>
      <c r="AR4" s="73"/>
      <c r="AS4" s="73"/>
      <c r="AT4" s="73" t="s">
        <v>56</v>
      </c>
      <c r="AU4" s="73"/>
      <c r="AV4" s="73"/>
      <c r="AW4" s="73"/>
      <c r="AX4" s="73"/>
      <c r="AY4" s="73"/>
      <c r="AZ4" s="73"/>
      <c r="BA4" s="73"/>
      <c r="BB4" s="73"/>
      <c r="BC4" s="73"/>
      <c r="BD4" s="73"/>
      <c r="BE4" s="73" t="s">
        <v>57</v>
      </c>
      <c r="BF4" s="73"/>
      <c r="BG4" s="73"/>
      <c r="BH4" s="73"/>
      <c r="BI4" s="73"/>
      <c r="BJ4" s="73"/>
      <c r="BK4" s="73"/>
      <c r="BL4" s="73"/>
      <c r="BM4" s="73"/>
      <c r="BN4" s="73"/>
      <c r="BO4" s="73"/>
      <c r="BP4" s="73" t="s">
        <v>58</v>
      </c>
      <c r="BQ4" s="73"/>
      <c r="BR4" s="73"/>
      <c r="BS4" s="73"/>
      <c r="BT4" s="73"/>
      <c r="BU4" s="73"/>
      <c r="BV4" s="73"/>
      <c r="BW4" s="73"/>
      <c r="BX4" s="73"/>
      <c r="BY4" s="73"/>
      <c r="BZ4" s="73"/>
      <c r="CA4" s="73" t="s">
        <v>59</v>
      </c>
      <c r="CB4" s="73"/>
      <c r="CC4" s="73"/>
      <c r="CD4" s="73"/>
      <c r="CE4" s="73"/>
      <c r="CF4" s="73"/>
      <c r="CG4" s="73"/>
      <c r="CH4" s="73"/>
      <c r="CI4" s="73"/>
      <c r="CJ4" s="73"/>
      <c r="CK4" s="73"/>
      <c r="CL4" s="73" t="s">
        <v>60</v>
      </c>
      <c r="CM4" s="73"/>
      <c r="CN4" s="73"/>
      <c r="CO4" s="73"/>
      <c r="CP4" s="73"/>
      <c r="CQ4" s="73"/>
      <c r="CR4" s="73"/>
      <c r="CS4" s="73"/>
      <c r="CT4" s="73"/>
      <c r="CU4" s="73"/>
      <c r="CV4" s="73"/>
      <c r="CW4" s="73" t="s">
        <v>61</v>
      </c>
      <c r="CX4" s="73"/>
      <c r="CY4" s="73"/>
      <c r="CZ4" s="73"/>
      <c r="DA4" s="73"/>
      <c r="DB4" s="73"/>
      <c r="DC4" s="73"/>
      <c r="DD4" s="73"/>
      <c r="DE4" s="73"/>
      <c r="DF4" s="73"/>
      <c r="DG4" s="73"/>
      <c r="DH4" s="73" t="s">
        <v>62</v>
      </c>
      <c r="DI4" s="73"/>
      <c r="DJ4" s="73"/>
      <c r="DK4" s="73"/>
      <c r="DL4" s="73"/>
      <c r="DM4" s="73"/>
      <c r="DN4" s="73"/>
      <c r="DO4" s="73"/>
      <c r="DP4" s="73"/>
      <c r="DQ4" s="73"/>
      <c r="DR4" s="73"/>
      <c r="DS4" s="73" t="s">
        <v>63</v>
      </c>
      <c r="DT4" s="73"/>
      <c r="DU4" s="73"/>
      <c r="DV4" s="73"/>
      <c r="DW4" s="73"/>
      <c r="DX4" s="73"/>
      <c r="DY4" s="73"/>
      <c r="DZ4" s="73"/>
      <c r="EA4" s="73"/>
      <c r="EB4" s="73"/>
      <c r="EC4" s="73"/>
      <c r="ED4" s="73" t="s">
        <v>64</v>
      </c>
      <c r="EE4" s="73"/>
      <c r="EF4" s="73"/>
      <c r="EG4" s="73"/>
      <c r="EH4" s="73"/>
      <c r="EI4" s="73"/>
      <c r="EJ4" s="73"/>
      <c r="EK4" s="73"/>
      <c r="EL4" s="73"/>
      <c r="EM4" s="73"/>
      <c r="EN4" s="73"/>
    </row>
    <row r="5" spans="1:144">
      <c r="A5" s="26" t="s">
        <v>65</v>
      </c>
      <c r="B5" s="29"/>
      <c r="C5" s="29"/>
      <c r="D5" s="29"/>
      <c r="E5" s="29"/>
      <c r="F5" s="29"/>
      <c r="G5" s="29"/>
      <c r="H5" s="30" t="s">
        <v>66</v>
      </c>
      <c r="I5" s="30" t="s">
        <v>67</v>
      </c>
      <c r="J5" s="30" t="s">
        <v>68</v>
      </c>
      <c r="K5" s="30" t="s">
        <v>69</v>
      </c>
      <c r="L5" s="30" t="s">
        <v>70</v>
      </c>
      <c r="M5" s="30" t="s">
        <v>71</v>
      </c>
      <c r="N5" s="30" t="s">
        <v>72</v>
      </c>
      <c r="O5" s="30" t="s">
        <v>73</v>
      </c>
      <c r="P5" s="30" t="s">
        <v>74</v>
      </c>
      <c r="Q5" s="30" t="s">
        <v>75</v>
      </c>
      <c r="R5" s="30" t="s">
        <v>76</v>
      </c>
      <c r="S5" s="30" t="s">
        <v>77</v>
      </c>
      <c r="T5" s="30" t="s">
        <v>78</v>
      </c>
      <c r="U5" s="30" t="s">
        <v>79</v>
      </c>
      <c r="V5" s="30" t="s">
        <v>80</v>
      </c>
      <c r="W5" s="30" t="s">
        <v>81</v>
      </c>
      <c r="X5" s="30" t="s">
        <v>82</v>
      </c>
      <c r="Y5" s="30" t="s">
        <v>83</v>
      </c>
      <c r="Z5" s="30" t="s">
        <v>84</v>
      </c>
      <c r="AA5" s="30" t="s">
        <v>85</v>
      </c>
      <c r="AB5" s="30" t="s">
        <v>86</v>
      </c>
      <c r="AC5" s="30" t="s">
        <v>87</v>
      </c>
      <c r="AD5" s="30" t="s">
        <v>88</v>
      </c>
      <c r="AE5" s="30" t="s">
        <v>89</v>
      </c>
      <c r="AF5" s="30" t="s">
        <v>90</v>
      </c>
      <c r="AG5" s="30" t="s">
        <v>91</v>
      </c>
      <c r="AH5" s="30" t="s">
        <v>92</v>
      </c>
      <c r="AI5" s="30" t="s">
        <v>82</v>
      </c>
      <c r="AJ5" s="30" t="s">
        <v>83</v>
      </c>
      <c r="AK5" s="30" t="s">
        <v>84</v>
      </c>
      <c r="AL5" s="30" t="s">
        <v>85</v>
      </c>
      <c r="AM5" s="30" t="s">
        <v>86</v>
      </c>
      <c r="AN5" s="30" t="s">
        <v>87</v>
      </c>
      <c r="AO5" s="30" t="s">
        <v>88</v>
      </c>
      <c r="AP5" s="30" t="s">
        <v>89</v>
      </c>
      <c r="AQ5" s="30" t="s">
        <v>90</v>
      </c>
      <c r="AR5" s="30" t="s">
        <v>91</v>
      </c>
      <c r="AS5" s="30" t="s">
        <v>93</v>
      </c>
      <c r="AT5" s="30" t="s">
        <v>82</v>
      </c>
      <c r="AU5" s="30" t="s">
        <v>83</v>
      </c>
      <c r="AV5" s="30" t="s">
        <v>84</v>
      </c>
      <c r="AW5" s="30" t="s">
        <v>85</v>
      </c>
      <c r="AX5" s="30" t="s">
        <v>86</v>
      </c>
      <c r="AY5" s="30" t="s">
        <v>87</v>
      </c>
      <c r="AZ5" s="30" t="s">
        <v>88</v>
      </c>
      <c r="BA5" s="30" t="s">
        <v>89</v>
      </c>
      <c r="BB5" s="30" t="s">
        <v>90</v>
      </c>
      <c r="BC5" s="30" t="s">
        <v>91</v>
      </c>
      <c r="BD5" s="30" t="s">
        <v>93</v>
      </c>
      <c r="BE5" s="30" t="s">
        <v>82</v>
      </c>
      <c r="BF5" s="30" t="s">
        <v>83</v>
      </c>
      <c r="BG5" s="30" t="s">
        <v>84</v>
      </c>
      <c r="BH5" s="30" t="s">
        <v>85</v>
      </c>
      <c r="BI5" s="30" t="s">
        <v>86</v>
      </c>
      <c r="BJ5" s="30" t="s">
        <v>87</v>
      </c>
      <c r="BK5" s="30" t="s">
        <v>88</v>
      </c>
      <c r="BL5" s="30" t="s">
        <v>89</v>
      </c>
      <c r="BM5" s="30" t="s">
        <v>90</v>
      </c>
      <c r="BN5" s="30" t="s">
        <v>91</v>
      </c>
      <c r="BO5" s="30" t="s">
        <v>93</v>
      </c>
      <c r="BP5" s="30" t="s">
        <v>82</v>
      </c>
      <c r="BQ5" s="30" t="s">
        <v>83</v>
      </c>
      <c r="BR5" s="30" t="s">
        <v>84</v>
      </c>
      <c r="BS5" s="30" t="s">
        <v>85</v>
      </c>
      <c r="BT5" s="30" t="s">
        <v>86</v>
      </c>
      <c r="BU5" s="30" t="s">
        <v>87</v>
      </c>
      <c r="BV5" s="30" t="s">
        <v>88</v>
      </c>
      <c r="BW5" s="30" t="s">
        <v>89</v>
      </c>
      <c r="BX5" s="30" t="s">
        <v>90</v>
      </c>
      <c r="BY5" s="30" t="s">
        <v>91</v>
      </c>
      <c r="BZ5" s="30" t="s">
        <v>93</v>
      </c>
      <c r="CA5" s="30" t="s">
        <v>82</v>
      </c>
      <c r="CB5" s="30" t="s">
        <v>83</v>
      </c>
      <c r="CC5" s="30" t="s">
        <v>84</v>
      </c>
      <c r="CD5" s="30" t="s">
        <v>85</v>
      </c>
      <c r="CE5" s="30" t="s">
        <v>86</v>
      </c>
      <c r="CF5" s="30" t="s">
        <v>87</v>
      </c>
      <c r="CG5" s="30" t="s">
        <v>88</v>
      </c>
      <c r="CH5" s="30" t="s">
        <v>89</v>
      </c>
      <c r="CI5" s="30" t="s">
        <v>90</v>
      </c>
      <c r="CJ5" s="30" t="s">
        <v>91</v>
      </c>
      <c r="CK5" s="30" t="s">
        <v>93</v>
      </c>
      <c r="CL5" s="30" t="s">
        <v>82</v>
      </c>
      <c r="CM5" s="30" t="s">
        <v>83</v>
      </c>
      <c r="CN5" s="30" t="s">
        <v>84</v>
      </c>
      <c r="CO5" s="30" t="s">
        <v>85</v>
      </c>
      <c r="CP5" s="30" t="s">
        <v>86</v>
      </c>
      <c r="CQ5" s="30" t="s">
        <v>87</v>
      </c>
      <c r="CR5" s="30" t="s">
        <v>88</v>
      </c>
      <c r="CS5" s="30" t="s">
        <v>89</v>
      </c>
      <c r="CT5" s="30" t="s">
        <v>90</v>
      </c>
      <c r="CU5" s="30" t="s">
        <v>91</v>
      </c>
      <c r="CV5" s="30" t="s">
        <v>93</v>
      </c>
      <c r="CW5" s="30" t="s">
        <v>82</v>
      </c>
      <c r="CX5" s="30" t="s">
        <v>83</v>
      </c>
      <c r="CY5" s="30" t="s">
        <v>84</v>
      </c>
      <c r="CZ5" s="30" t="s">
        <v>85</v>
      </c>
      <c r="DA5" s="30" t="s">
        <v>86</v>
      </c>
      <c r="DB5" s="30" t="s">
        <v>87</v>
      </c>
      <c r="DC5" s="30" t="s">
        <v>88</v>
      </c>
      <c r="DD5" s="30" t="s">
        <v>89</v>
      </c>
      <c r="DE5" s="30" t="s">
        <v>90</v>
      </c>
      <c r="DF5" s="30" t="s">
        <v>91</v>
      </c>
      <c r="DG5" s="30" t="s">
        <v>93</v>
      </c>
      <c r="DH5" s="30" t="s">
        <v>82</v>
      </c>
      <c r="DI5" s="30" t="s">
        <v>83</v>
      </c>
      <c r="DJ5" s="30" t="s">
        <v>84</v>
      </c>
      <c r="DK5" s="30" t="s">
        <v>85</v>
      </c>
      <c r="DL5" s="30" t="s">
        <v>86</v>
      </c>
      <c r="DM5" s="30" t="s">
        <v>87</v>
      </c>
      <c r="DN5" s="30" t="s">
        <v>88</v>
      </c>
      <c r="DO5" s="30" t="s">
        <v>89</v>
      </c>
      <c r="DP5" s="30" t="s">
        <v>90</v>
      </c>
      <c r="DQ5" s="30" t="s">
        <v>91</v>
      </c>
      <c r="DR5" s="30" t="s">
        <v>93</v>
      </c>
      <c r="DS5" s="30" t="s">
        <v>82</v>
      </c>
      <c r="DT5" s="30" t="s">
        <v>83</v>
      </c>
      <c r="DU5" s="30" t="s">
        <v>84</v>
      </c>
      <c r="DV5" s="30" t="s">
        <v>85</v>
      </c>
      <c r="DW5" s="30" t="s">
        <v>86</v>
      </c>
      <c r="DX5" s="30" t="s">
        <v>87</v>
      </c>
      <c r="DY5" s="30" t="s">
        <v>88</v>
      </c>
      <c r="DZ5" s="30" t="s">
        <v>89</v>
      </c>
      <c r="EA5" s="30" t="s">
        <v>90</v>
      </c>
      <c r="EB5" s="30" t="s">
        <v>91</v>
      </c>
      <c r="EC5" s="30" t="s">
        <v>93</v>
      </c>
      <c r="ED5" s="30" t="s">
        <v>82</v>
      </c>
      <c r="EE5" s="30" t="s">
        <v>83</v>
      </c>
      <c r="EF5" s="30" t="s">
        <v>84</v>
      </c>
      <c r="EG5" s="30" t="s">
        <v>85</v>
      </c>
      <c r="EH5" s="30" t="s">
        <v>86</v>
      </c>
      <c r="EI5" s="30" t="s">
        <v>87</v>
      </c>
      <c r="EJ5" s="30" t="s">
        <v>88</v>
      </c>
      <c r="EK5" s="30" t="s">
        <v>89</v>
      </c>
      <c r="EL5" s="30" t="s">
        <v>90</v>
      </c>
      <c r="EM5" s="30" t="s">
        <v>91</v>
      </c>
      <c r="EN5" s="30" t="s">
        <v>93</v>
      </c>
    </row>
    <row r="6" spans="1:144" s="34" customFormat="1">
      <c r="A6" s="26" t="s">
        <v>94</v>
      </c>
      <c r="B6" s="31">
        <f>B7</f>
        <v>2014</v>
      </c>
      <c r="C6" s="31">
        <f t="shared" ref="C6:W6" si="3">C7</f>
        <v>204293</v>
      </c>
      <c r="D6" s="31">
        <f t="shared" si="3"/>
        <v>47</v>
      </c>
      <c r="E6" s="31">
        <f t="shared" si="3"/>
        <v>17</v>
      </c>
      <c r="F6" s="31">
        <f t="shared" si="3"/>
        <v>9</v>
      </c>
      <c r="G6" s="31">
        <f t="shared" si="3"/>
        <v>0</v>
      </c>
      <c r="H6" s="31" t="str">
        <f t="shared" si="3"/>
        <v>長野県　王滝村</v>
      </c>
      <c r="I6" s="31" t="str">
        <f t="shared" si="3"/>
        <v>法非適用</v>
      </c>
      <c r="J6" s="31" t="str">
        <f t="shared" si="3"/>
        <v>下水道事業</v>
      </c>
      <c r="K6" s="31" t="str">
        <f t="shared" si="3"/>
        <v>小規模集合排水処理</v>
      </c>
      <c r="L6" s="31" t="str">
        <f t="shared" si="3"/>
        <v>I3</v>
      </c>
      <c r="M6" s="32" t="str">
        <f t="shared" si="3"/>
        <v>-</v>
      </c>
      <c r="N6" s="32" t="str">
        <f t="shared" si="3"/>
        <v>該当数値なし</v>
      </c>
      <c r="O6" s="32">
        <f t="shared" si="3"/>
        <v>3.81</v>
      </c>
      <c r="P6" s="32">
        <f t="shared" si="3"/>
        <v>100</v>
      </c>
      <c r="Q6" s="32">
        <f t="shared" si="3"/>
        <v>3240</v>
      </c>
      <c r="R6" s="32">
        <f t="shared" si="3"/>
        <v>857</v>
      </c>
      <c r="S6" s="32">
        <f t="shared" si="3"/>
        <v>310.82</v>
      </c>
      <c r="T6" s="32">
        <f t="shared" si="3"/>
        <v>2.76</v>
      </c>
      <c r="U6" s="32">
        <f t="shared" si="3"/>
        <v>32</v>
      </c>
      <c r="V6" s="32">
        <f t="shared" si="3"/>
        <v>0.02</v>
      </c>
      <c r="W6" s="32">
        <f t="shared" si="3"/>
        <v>1600</v>
      </c>
      <c r="X6" s="33">
        <f>IF(X7="",NA(),X7)</f>
        <v>75.680000000000007</v>
      </c>
      <c r="Y6" s="33">
        <f t="shared" ref="Y6:AG6" si="4">IF(Y7="",NA(),Y7)</f>
        <v>75.23</v>
      </c>
      <c r="Z6" s="33">
        <f t="shared" si="4"/>
        <v>74.900000000000006</v>
      </c>
      <c r="AA6" s="33">
        <f t="shared" si="4"/>
        <v>74.290000000000006</v>
      </c>
      <c r="AB6" s="33">
        <f t="shared" si="4"/>
        <v>74.14</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737.31</v>
      </c>
      <c r="BF6" s="33">
        <f t="shared" ref="BF6:BN6" si="7">IF(BF7="",NA(),BF7)</f>
        <v>292.08999999999997</v>
      </c>
      <c r="BG6" s="33">
        <f t="shared" si="7"/>
        <v>2338.71</v>
      </c>
      <c r="BH6" s="33">
        <f t="shared" si="7"/>
        <v>81.45</v>
      </c>
      <c r="BI6" s="33">
        <f t="shared" si="7"/>
        <v>796.48</v>
      </c>
      <c r="BJ6" s="33">
        <f t="shared" si="7"/>
        <v>3517.27</v>
      </c>
      <c r="BK6" s="33">
        <f t="shared" si="7"/>
        <v>2988.96</v>
      </c>
      <c r="BL6" s="33">
        <f t="shared" si="7"/>
        <v>3055.24</v>
      </c>
      <c r="BM6" s="33">
        <f t="shared" si="7"/>
        <v>2574.4699999999998</v>
      </c>
      <c r="BN6" s="33">
        <f t="shared" si="7"/>
        <v>2784</v>
      </c>
      <c r="BO6" s="32" t="str">
        <f>IF(BO7="","",IF(BO7="-","【-】","【"&amp;SUBSTITUTE(TEXT(BO7,"#,##0.00"),"-","△")&amp;"】"))</f>
        <v>【2,665.67】</v>
      </c>
      <c r="BP6" s="33">
        <f>IF(BP7="",NA(),BP7)</f>
        <v>100</v>
      </c>
      <c r="BQ6" s="33">
        <f t="shared" ref="BQ6:BY6" si="8">IF(BQ7="",NA(),BQ7)</f>
        <v>99.75</v>
      </c>
      <c r="BR6" s="33">
        <f t="shared" si="8"/>
        <v>100.75</v>
      </c>
      <c r="BS6" s="33">
        <f t="shared" si="8"/>
        <v>99.76</v>
      </c>
      <c r="BT6" s="33">
        <f t="shared" si="8"/>
        <v>102.9</v>
      </c>
      <c r="BU6" s="33">
        <f t="shared" si="8"/>
        <v>23.57</v>
      </c>
      <c r="BV6" s="33">
        <f t="shared" si="8"/>
        <v>26.99</v>
      </c>
      <c r="BW6" s="33">
        <f t="shared" si="8"/>
        <v>29.25</v>
      </c>
      <c r="BX6" s="33">
        <f t="shared" si="8"/>
        <v>31.04</v>
      </c>
      <c r="BY6" s="33">
        <f t="shared" si="8"/>
        <v>29.21</v>
      </c>
      <c r="BZ6" s="32" t="str">
        <f>IF(BZ7="","",IF(BZ7="-","【-】","【"&amp;SUBSTITUTE(TEXT(BZ7,"#,##0.00"),"-","△")&amp;"】"))</f>
        <v>【30.50】</v>
      </c>
      <c r="CA6" s="33">
        <f>IF(CA7="",NA(),CA7)</f>
        <v>192.04</v>
      </c>
      <c r="CB6" s="33">
        <f t="shared" ref="CB6:CJ6" si="9">IF(CB7="",NA(),CB7)</f>
        <v>187.23</v>
      </c>
      <c r="CC6" s="33">
        <f t="shared" si="9"/>
        <v>190.29</v>
      </c>
      <c r="CD6" s="33">
        <f t="shared" si="9"/>
        <v>185.55</v>
      </c>
      <c r="CE6" s="33">
        <f t="shared" si="9"/>
        <v>181.58</v>
      </c>
      <c r="CF6" s="33">
        <f t="shared" si="9"/>
        <v>746.34</v>
      </c>
      <c r="CG6" s="33">
        <f t="shared" si="9"/>
        <v>663.6</v>
      </c>
      <c r="CH6" s="33">
        <f t="shared" si="9"/>
        <v>622.30999999999995</v>
      </c>
      <c r="CI6" s="33">
        <f t="shared" si="9"/>
        <v>589.39</v>
      </c>
      <c r="CJ6" s="33">
        <f t="shared" si="9"/>
        <v>620.01</v>
      </c>
      <c r="CK6" s="32" t="str">
        <f>IF(CK7="","",IF(CK7="-","【-】","【"&amp;SUBSTITUTE(TEXT(CK7,"#,##0.00"),"-","△")&amp;"】"))</f>
        <v>【601.39】</v>
      </c>
      <c r="CL6" s="33">
        <f>IF(CL7="",NA(),CL7)</f>
        <v>31.58</v>
      </c>
      <c r="CM6" s="33">
        <f t="shared" ref="CM6:CU6" si="10">IF(CM7="",NA(),CM7)</f>
        <v>31.58</v>
      </c>
      <c r="CN6" s="33">
        <f t="shared" si="10"/>
        <v>31.58</v>
      </c>
      <c r="CO6" s="33">
        <f t="shared" si="10"/>
        <v>31.58</v>
      </c>
      <c r="CP6" s="33">
        <f t="shared" si="10"/>
        <v>31.58</v>
      </c>
      <c r="CQ6" s="33">
        <f t="shared" si="10"/>
        <v>36.83</v>
      </c>
      <c r="CR6" s="33">
        <f t="shared" si="10"/>
        <v>38.97</v>
      </c>
      <c r="CS6" s="33">
        <f t="shared" si="10"/>
        <v>39.119999999999997</v>
      </c>
      <c r="CT6" s="33">
        <f t="shared" si="10"/>
        <v>41.24</v>
      </c>
      <c r="CU6" s="33">
        <f t="shared" si="10"/>
        <v>43.1</v>
      </c>
      <c r="CV6" s="32" t="str">
        <f>IF(CV7="","",IF(CV7="-","【-】","【"&amp;SUBSTITUTE(TEXT(CV7,"#,##0.00"),"-","△")&amp;"】"))</f>
        <v>【39.88】</v>
      </c>
      <c r="CW6" s="33">
        <f>IF(CW7="",NA(),CW7)</f>
        <v>87.88</v>
      </c>
      <c r="CX6" s="33">
        <f t="shared" ref="CX6:DF6" si="11">IF(CX7="",NA(),CX7)</f>
        <v>90.63</v>
      </c>
      <c r="CY6" s="33">
        <f t="shared" si="11"/>
        <v>90.63</v>
      </c>
      <c r="CZ6" s="33">
        <f t="shared" si="11"/>
        <v>90.91</v>
      </c>
      <c r="DA6" s="33">
        <f t="shared" si="11"/>
        <v>90.63</v>
      </c>
      <c r="DB6" s="33">
        <f t="shared" si="11"/>
        <v>85.97</v>
      </c>
      <c r="DC6" s="33">
        <f t="shared" si="11"/>
        <v>86.89</v>
      </c>
      <c r="DD6" s="33">
        <f t="shared" si="11"/>
        <v>87.79</v>
      </c>
      <c r="DE6" s="33">
        <f t="shared" si="11"/>
        <v>88.34</v>
      </c>
      <c r="DF6" s="33">
        <f t="shared" si="11"/>
        <v>88.02</v>
      </c>
      <c r="DG6" s="32" t="str">
        <f>IF(DG7="","",IF(DG7="-","【-】","【"&amp;SUBSTITUTE(TEXT(DG7,"#,##0.00"),"-","△")&amp;"】"))</f>
        <v>【88.11】</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2">
        <f t="shared" si="14"/>
        <v>0</v>
      </c>
      <c r="EK6" s="32">
        <f t="shared" si="14"/>
        <v>0</v>
      </c>
      <c r="EL6" s="32">
        <f t="shared" si="14"/>
        <v>0</v>
      </c>
      <c r="EM6" s="32">
        <f t="shared" si="14"/>
        <v>0</v>
      </c>
      <c r="EN6" s="32" t="str">
        <f>IF(EN7="","",IF(EN7="-","【-】","【"&amp;SUBSTITUTE(TEXT(EN7,"#,##0.00"),"-","△")&amp;"】"))</f>
        <v>【0.01】</v>
      </c>
    </row>
    <row r="7" spans="1:144" s="34" customFormat="1">
      <c r="A7" s="26"/>
      <c r="B7" s="35">
        <v>2014</v>
      </c>
      <c r="C7" s="35">
        <v>204293</v>
      </c>
      <c r="D7" s="35">
        <v>47</v>
      </c>
      <c r="E7" s="35">
        <v>17</v>
      </c>
      <c r="F7" s="35">
        <v>9</v>
      </c>
      <c r="G7" s="35">
        <v>0</v>
      </c>
      <c r="H7" s="35" t="s">
        <v>95</v>
      </c>
      <c r="I7" s="35" t="s">
        <v>96</v>
      </c>
      <c r="J7" s="35" t="s">
        <v>97</v>
      </c>
      <c r="K7" s="35" t="s">
        <v>98</v>
      </c>
      <c r="L7" s="35" t="s">
        <v>99</v>
      </c>
      <c r="M7" s="36" t="s">
        <v>100</v>
      </c>
      <c r="N7" s="36" t="s">
        <v>101</v>
      </c>
      <c r="O7" s="36">
        <v>3.81</v>
      </c>
      <c r="P7" s="36">
        <v>100</v>
      </c>
      <c r="Q7" s="36">
        <v>3240</v>
      </c>
      <c r="R7" s="36">
        <v>857</v>
      </c>
      <c r="S7" s="36">
        <v>310.82</v>
      </c>
      <c r="T7" s="36">
        <v>2.76</v>
      </c>
      <c r="U7" s="36">
        <v>32</v>
      </c>
      <c r="V7" s="36">
        <v>0.02</v>
      </c>
      <c r="W7" s="36">
        <v>1600</v>
      </c>
      <c r="X7" s="36">
        <v>75.680000000000007</v>
      </c>
      <c r="Y7" s="36">
        <v>75.23</v>
      </c>
      <c r="Z7" s="36">
        <v>74.900000000000006</v>
      </c>
      <c r="AA7" s="36">
        <v>74.290000000000006</v>
      </c>
      <c r="AB7" s="36">
        <v>74.14</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737.31</v>
      </c>
      <c r="BF7" s="36">
        <v>292.08999999999997</v>
      </c>
      <c r="BG7" s="36">
        <v>2338.71</v>
      </c>
      <c r="BH7" s="36">
        <v>81.45</v>
      </c>
      <c r="BI7" s="36">
        <v>796.48</v>
      </c>
      <c r="BJ7" s="36">
        <v>3517.27</v>
      </c>
      <c r="BK7" s="36">
        <v>2988.96</v>
      </c>
      <c r="BL7" s="36">
        <v>3055.24</v>
      </c>
      <c r="BM7" s="36">
        <v>2574.4699999999998</v>
      </c>
      <c r="BN7" s="36">
        <v>2784</v>
      </c>
      <c r="BO7" s="36">
        <v>2665.67</v>
      </c>
      <c r="BP7" s="36">
        <v>100</v>
      </c>
      <c r="BQ7" s="36">
        <v>99.75</v>
      </c>
      <c r="BR7" s="36">
        <v>100.75</v>
      </c>
      <c r="BS7" s="36">
        <v>99.76</v>
      </c>
      <c r="BT7" s="36">
        <v>102.9</v>
      </c>
      <c r="BU7" s="36">
        <v>23.57</v>
      </c>
      <c r="BV7" s="36">
        <v>26.99</v>
      </c>
      <c r="BW7" s="36">
        <v>29.25</v>
      </c>
      <c r="BX7" s="36">
        <v>31.04</v>
      </c>
      <c r="BY7" s="36">
        <v>29.21</v>
      </c>
      <c r="BZ7" s="36">
        <v>30.5</v>
      </c>
      <c r="CA7" s="36">
        <v>192.04</v>
      </c>
      <c r="CB7" s="36">
        <v>187.23</v>
      </c>
      <c r="CC7" s="36">
        <v>190.29</v>
      </c>
      <c r="CD7" s="36">
        <v>185.55</v>
      </c>
      <c r="CE7" s="36">
        <v>181.58</v>
      </c>
      <c r="CF7" s="36">
        <v>746.34</v>
      </c>
      <c r="CG7" s="36">
        <v>663.6</v>
      </c>
      <c r="CH7" s="36">
        <v>622.30999999999995</v>
      </c>
      <c r="CI7" s="36">
        <v>589.39</v>
      </c>
      <c r="CJ7" s="36">
        <v>620.01</v>
      </c>
      <c r="CK7" s="36">
        <v>601.39</v>
      </c>
      <c r="CL7" s="36">
        <v>31.58</v>
      </c>
      <c r="CM7" s="36">
        <v>31.58</v>
      </c>
      <c r="CN7" s="36">
        <v>31.58</v>
      </c>
      <c r="CO7" s="36">
        <v>31.58</v>
      </c>
      <c r="CP7" s="36">
        <v>31.58</v>
      </c>
      <c r="CQ7" s="36">
        <v>36.83</v>
      </c>
      <c r="CR7" s="36">
        <v>38.97</v>
      </c>
      <c r="CS7" s="36">
        <v>39.119999999999997</v>
      </c>
      <c r="CT7" s="36">
        <v>41.24</v>
      </c>
      <c r="CU7" s="36">
        <v>43.1</v>
      </c>
      <c r="CV7" s="36">
        <v>39.880000000000003</v>
      </c>
      <c r="CW7" s="36">
        <v>87.88</v>
      </c>
      <c r="CX7" s="36">
        <v>90.63</v>
      </c>
      <c r="CY7" s="36">
        <v>90.63</v>
      </c>
      <c r="CZ7" s="36">
        <v>90.91</v>
      </c>
      <c r="DA7" s="36">
        <v>90.63</v>
      </c>
      <c r="DB7" s="36">
        <v>85.97</v>
      </c>
      <c r="DC7" s="36">
        <v>86.89</v>
      </c>
      <c r="DD7" s="36">
        <v>87.79</v>
      </c>
      <c r="DE7" s="36">
        <v>88.34</v>
      </c>
      <c r="DF7" s="36">
        <v>88.02</v>
      </c>
      <c r="DG7" s="36">
        <v>88.11</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v>
      </c>
      <c r="EK7" s="36">
        <v>0</v>
      </c>
      <c r="EL7" s="36">
        <v>0</v>
      </c>
      <c r="EM7" s="36">
        <v>0</v>
      </c>
      <c r="EN7" s="36">
        <v>0.01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2016-02-19T04:22:22Z</cp:lastPrinted>
  <dcterms:created xsi:type="dcterms:W3CDTF">2016-02-03T09:23:00Z</dcterms:created>
  <dcterms:modified xsi:type="dcterms:W3CDTF">2016-02-23T07:08:49Z</dcterms:modified>
  <cp:category/>
</cp:coreProperties>
</file>