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Z:\1001総務課\3000_財政一般\02-0_H29調査\180205経営比較分析表\【作成中】204293王滝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<sst xmlns="http://schemas.openxmlformats.org/spreadsheetml/2006/main" count="237" uniqueCount="123">
  <si>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</si>
  <si>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</si>
  <si>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</si>
  <si>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</si>
  <si>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</si>
  <si>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</si>
  <si>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</si>
  <si>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</si>
  <si>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</si>
  <si>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</si>
  <si>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</si>
  <si>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</si>
  <si>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</si>
  <si>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</si>
  <si>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</si>
  <si>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</si>
  <si>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</si>
  <si>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</si>
  <si>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</si>
  <si>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</si>
  <si>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</si>
  <si>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</si>
  <si>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</si>
  <si>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</si>
  <si>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</si>
  <si>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</si>
  <si>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</si>
  <si>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</si>
  <si>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</si>
  <si>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</si>
  <si>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</si>
  <si>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</si>
  <si>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</si>
  <si>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</si>
  <si>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</si>
  <si>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</si>
  <si>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</si>
  <si>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</si>
  <si>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</si>
  <si>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</si>
  <si>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</si>
  <si>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</si>
  <si>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</si>
  <si>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</si>
  <si>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</si>
  <si>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</si>
  <si>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</si>
  <si>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</si>
  <si>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</si>
  <si>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</si>
  <si>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</si>
  <si>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</si>
  <si>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</si>
  <si>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</si>
  <si>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</si>
  <si>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</si>
  <si>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</si>
  <si>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</si>
  <si>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</si>
  <si>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</si>
  <si>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</si>
  <si>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</si>
  <si>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</si>
  <si>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</si>
  <si>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</si>
  <si>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</si>
  <si>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</si>
  <si>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</si>
  <si>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</si>
  <si>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</si>
  <si>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</si>
  <si>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</si>
  <si>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</si>
  <si>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</si>
  <si>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</si>
  <si>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</si>
  <si>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</si>
  <si>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</si>
  <si>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</si>
  <si>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</si>
  <si>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</si>
  <si>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</si>
  <si>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</si>
  <si>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</si>
  <si>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</si>
  <si>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</si>
  <si>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</si>
  <si>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</si>
  <si>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</si>
  <si>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</si>
  <si>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</si>
  <si>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</si>
  <si>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</si>
  <si>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</si>
  <si>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</si>
  <si>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</si>
  <si>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</si>
  <si>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</si>
  <si>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</si>
  <si>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</si>
  <si>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</si>
  <si>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</si>
  <si>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</si>
  <si>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</si>
  <si>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</si>
  <si>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</si>
  <si>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</si>
  <si>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長野県　王滝村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</si>
  <si>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</si>
  <si>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</si>
  <si>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</si>
  <si>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</si>
  <si>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</si>
  <si>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</si>
  <si>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</si>
  <si>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</si>
  <si>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</si>
  <si>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</si>
  <si>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</si>
  <si>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</si>
  <si>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指標となる数値はないが、老朽化が進行している。</t>
    <phoneticPr fontId="4"/>
  </si>
  <si>
    <t>　使用者数が減少していることから、将来にわたり料金収入の増加を見込むことが困難である。単純な料金値上げも限界があるため、現状を維持し、壊れた部分を修繕しながら使用していくことが最善の方策と考えられる。
　このような状況の中、今後については平成29年度末に策定する経営戦略に基づき、中長期的視点に立って経営健全化を図っていく。</t>
    <rPh sb="107" eb="109">
      <t>ジョウキョウ</t>
    </rPh>
    <rPh sb="110" eb="111">
      <t>ナカ</t>
    </rPh>
    <rPh sb="112" eb="114">
      <t>コンゴ</t>
    </rPh>
    <rPh sb="119" eb="121">
      <t>ヘイセイ</t>
    </rPh>
    <rPh sb="123" eb="125">
      <t>ネンド</t>
    </rPh>
    <rPh sb="125" eb="126">
      <t>マツ</t>
    </rPh>
    <rPh sb="127" eb="129">
      <t>サクテイ</t>
    </rPh>
    <rPh sb="131" eb="133">
      <t>ケイエイ</t>
    </rPh>
    <rPh sb="133" eb="135">
      <t>センリャク</t>
    </rPh>
    <rPh sb="136" eb="137">
      <t>モト</t>
    </rPh>
    <rPh sb="140" eb="144">
      <t>チュウチョウキテキ</t>
    </rPh>
    <rPh sb="144" eb="146">
      <t>シテン</t>
    </rPh>
    <rPh sb="147" eb="148">
      <t>タ</t>
    </rPh>
    <rPh sb="150" eb="152">
      <t>ケイエイ</t>
    </rPh>
    <rPh sb="152" eb="155">
      <t>ケンゼンカ</t>
    </rPh>
    <rPh sb="156" eb="157">
      <t>ハカ</t>
    </rPh>
    <phoneticPr fontId="4"/>
  </si>
  <si>
    <t>①収益的収支比率については、類似団体平均値を上回っており、増加傾向にある。
④企業債残高対給水収益比率については、類似団体平均値に比べて極めて低い水準にある。
⑤料金回収率については、類似団体平均値を上回っており、増加傾向にある。
⑥給水原価については、類似団体平均値を下回っており、低下傾向にある。
⑦施設利用率については、類似団体平均値を上回っており、比較的高い水準を維持している。
⑧有収率については、低い水準である。人口減少により使用者が減少し続けている状況のなか、漏水対策等の維持修繕を図り、施設の稼働状況や冬季水道管凍結による破裂等に注視していく必要がある。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</si>
</sst>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D4-4138-BB2D-0F2A044129A7}"/>
            </c:ext>
          </c:extLst>
        </c:ser>
        <c:dLbls>
          <c:showLegendKey val="0"/>
          <c:showVal val="0"/>
          <c:showCatName val="0"/>
          <c:showSerName val="0"/>
          <c:showPercent val="0"/>
          <c:showBubbleSize val="0"/>
        </c:dLbls>
        <c:gapWidth val="150"/>
        <c:axId val="119261056"/>
        <c:axId val="1192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66D4-4138-BB2D-0F2A044129A7}"/>
            </c:ext>
          </c:extLst>
        </c:ser>
        <c:dLbls>
          <c:showLegendKey val="0"/>
          <c:showVal val="0"/>
          <c:showCatName val="0"/>
          <c:showSerName val="0"/>
          <c:showPercent val="0"/>
          <c:showBubbleSize val="0"/>
        </c:dLbls>
        <c:marker val="1"/>
        <c:smooth val="0"/>
        <c:axId val="119261056"/>
        <c:axId val="119271424"/>
      </c:lineChart>
      <c:dateAx>
        <c:axId val="119261056"/>
        <c:scaling>
          <c:orientation val="minMax"/>
        </c:scaling>
        <c:delete val="1"/>
        <c:axPos val="b"/>
        <c:numFmt formatCode="ge" sourceLinked="1"/>
        <c:majorTickMark val="none"/>
        <c:minorTickMark val="none"/>
        <c:tickLblPos val="none"/>
        <c:crossAx val="119271424"/>
        <c:crosses val="autoZero"/>
        <c:auto val="1"/>
        <c:lblOffset val="100"/>
        <c:baseTimeUnit val="years"/>
      </c:dateAx>
      <c:valAx>
        <c:axId val="1192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72.349999999999994</c:v>
                </c:pt>
                <c:pt idx="1">
                  <c:v>72.349999999999994</c:v>
                </c:pt>
                <c:pt idx="2">
                  <c:v>72.349999999999994</c:v>
                </c:pt>
                <c:pt idx="3">
                  <c:v>72.150000000000006</c:v>
                </c:pt>
                <c:pt idx="4">
                  <c:v>72.349999999999994</c:v>
                </c:pt>
              </c:numCache>
            </c:numRef>
          </c:val>
          <c:extLst>
            <c:ext xmlns:c16="http://schemas.microsoft.com/office/drawing/2014/chart" uri="{C3380CC4-5D6E-409C-BE32-E72D297353CC}">
              <c16:uniqueId val="{00000000-AB02-4002-A044-0BB3B821F1C6}"/>
            </c:ext>
          </c:extLst>
        </c:ser>
        <c:dLbls>
          <c:showLegendKey val="0"/>
          <c:showVal val="0"/>
          <c:showCatName val="0"/>
          <c:showSerName val="0"/>
          <c:showPercent val="0"/>
          <c:showBubbleSize val="0"/>
        </c:dLbls>
        <c:gapWidth val="150"/>
        <c:axId val="140749824"/>
        <c:axId val="1407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AB02-4002-A044-0BB3B821F1C6}"/>
            </c:ext>
          </c:extLst>
        </c:ser>
        <c:dLbls>
          <c:showLegendKey val="0"/>
          <c:showVal val="0"/>
          <c:showCatName val="0"/>
          <c:showSerName val="0"/>
          <c:showPercent val="0"/>
          <c:showBubbleSize val="0"/>
        </c:dLbls>
        <c:marker val="1"/>
        <c:smooth val="0"/>
        <c:axId val="140749824"/>
        <c:axId val="140760192"/>
      </c:lineChart>
      <c:dateAx>
        <c:axId val="140749824"/>
        <c:scaling>
          <c:orientation val="minMax"/>
        </c:scaling>
        <c:delete val="1"/>
        <c:axPos val="b"/>
        <c:numFmt formatCode="ge" sourceLinked="1"/>
        <c:majorTickMark val="none"/>
        <c:minorTickMark val="none"/>
        <c:tickLblPos val="none"/>
        <c:crossAx val="140760192"/>
        <c:crosses val="autoZero"/>
        <c:auto val="1"/>
        <c:lblOffset val="100"/>
        <c:baseTimeUnit val="years"/>
      </c:dateAx>
      <c:valAx>
        <c:axId val="1407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41.19</c:v>
                </c:pt>
                <c:pt idx="1">
                  <c:v>40.14</c:v>
                </c:pt>
                <c:pt idx="2">
                  <c:v>38.56</c:v>
                </c:pt>
                <c:pt idx="3">
                  <c:v>40.08</c:v>
                </c:pt>
                <c:pt idx="4">
                  <c:v>39.51</c:v>
                </c:pt>
              </c:numCache>
            </c:numRef>
          </c:val>
          <c:extLst>
            <c:ext xmlns:c16="http://schemas.microsoft.com/office/drawing/2014/chart" uri="{C3380CC4-5D6E-409C-BE32-E72D297353CC}">
              <c16:uniqueId val="{00000000-2AAE-412C-8E41-CE3E3FEB484B}"/>
            </c:ext>
          </c:extLst>
        </c:ser>
        <c:dLbls>
          <c:showLegendKey val="0"/>
          <c:showVal val="0"/>
          <c:showCatName val="0"/>
          <c:showSerName val="0"/>
          <c:showPercent val="0"/>
          <c:showBubbleSize val="0"/>
        </c:dLbls>
        <c:gapWidth val="150"/>
        <c:axId val="140823168"/>
        <c:axId val="1408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2AAE-412C-8E41-CE3E3FEB484B}"/>
            </c:ext>
          </c:extLst>
        </c:ser>
        <c:dLbls>
          <c:showLegendKey val="0"/>
          <c:showVal val="0"/>
          <c:showCatName val="0"/>
          <c:showSerName val="0"/>
          <c:showPercent val="0"/>
          <c:showBubbleSize val="0"/>
        </c:dLbls>
        <c:marker val="1"/>
        <c:smooth val="0"/>
        <c:axId val="140823168"/>
        <c:axId val="140829440"/>
      </c:lineChart>
      <c:dateAx>
        <c:axId val="140823168"/>
        <c:scaling>
          <c:orientation val="minMax"/>
        </c:scaling>
        <c:delete val="1"/>
        <c:axPos val="b"/>
        <c:numFmt formatCode="ge" sourceLinked="1"/>
        <c:majorTickMark val="none"/>
        <c:minorTickMark val="none"/>
        <c:tickLblPos val="none"/>
        <c:crossAx val="140829440"/>
        <c:crosses val="autoZero"/>
        <c:auto val="1"/>
        <c:lblOffset val="100"/>
        <c:baseTimeUnit val="years"/>
      </c:dateAx>
      <c:valAx>
        <c:axId val="1408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93.03</c:v>
                </c:pt>
                <c:pt idx="1">
                  <c:v>95.41</c:v>
                </c:pt>
                <c:pt idx="2">
                  <c:v>89.69</c:v>
                </c:pt>
                <c:pt idx="3">
                  <c:v>93.48</c:v>
                </c:pt>
                <c:pt idx="4">
                  <c:v>99.79</c:v>
                </c:pt>
              </c:numCache>
            </c:numRef>
          </c:val>
          <c:extLst>
            <c:ext xmlns:c16="http://schemas.microsoft.com/office/drawing/2014/chart" uri="{C3380CC4-5D6E-409C-BE32-E72D297353CC}">
              <c16:uniqueId val="{00000000-13D4-4185-A689-49A6E2A6261B}"/>
            </c:ext>
          </c:extLst>
        </c:ser>
        <c:dLbls>
          <c:showLegendKey val="0"/>
          <c:showVal val="0"/>
          <c:showCatName val="0"/>
          <c:showSerName val="0"/>
          <c:showPercent val="0"/>
          <c:showBubbleSize val="0"/>
        </c:dLbls>
        <c:gapWidth val="150"/>
        <c:axId val="131991040"/>
        <c:axId val="1319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13D4-4185-A689-49A6E2A6261B}"/>
            </c:ext>
          </c:extLst>
        </c:ser>
        <c:dLbls>
          <c:showLegendKey val="0"/>
          <c:showVal val="0"/>
          <c:showCatName val="0"/>
          <c:showSerName val="0"/>
          <c:showPercent val="0"/>
          <c:showBubbleSize val="0"/>
        </c:dLbls>
        <c:marker val="1"/>
        <c:smooth val="0"/>
        <c:axId val="131991040"/>
        <c:axId val="131992960"/>
      </c:lineChart>
      <c:dateAx>
        <c:axId val="131991040"/>
        <c:scaling>
          <c:orientation val="minMax"/>
        </c:scaling>
        <c:delete val="1"/>
        <c:axPos val="b"/>
        <c:numFmt formatCode="ge" sourceLinked="1"/>
        <c:majorTickMark val="none"/>
        <c:minorTickMark val="none"/>
        <c:tickLblPos val="none"/>
        <c:crossAx val="131992960"/>
        <c:crosses val="autoZero"/>
        <c:auto val="1"/>
        <c:lblOffset val="100"/>
        <c:baseTimeUnit val="years"/>
      </c:dateAx>
      <c:valAx>
        <c:axId val="1319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EF-4E14-B58B-2883CC0E85C5}"/>
            </c:ext>
          </c:extLst>
        </c:ser>
        <c:dLbls>
          <c:showLegendKey val="0"/>
          <c:showVal val="0"/>
          <c:showCatName val="0"/>
          <c:showSerName val="0"/>
          <c:showPercent val="0"/>
          <c:showBubbleSize val="0"/>
        </c:dLbls>
        <c:gapWidth val="150"/>
        <c:axId val="132019328"/>
        <c:axId val="132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EF-4E14-B58B-2883CC0E85C5}"/>
            </c:ext>
          </c:extLst>
        </c:ser>
        <c:dLbls>
          <c:showLegendKey val="0"/>
          <c:showVal val="0"/>
          <c:showCatName val="0"/>
          <c:showSerName val="0"/>
          <c:showPercent val="0"/>
          <c:showBubbleSize val="0"/>
        </c:dLbls>
        <c:marker val="1"/>
        <c:smooth val="0"/>
        <c:axId val="132019328"/>
        <c:axId val="132021248"/>
      </c:lineChart>
      <c:dateAx>
        <c:axId val="132019328"/>
        <c:scaling>
          <c:orientation val="minMax"/>
        </c:scaling>
        <c:delete val="1"/>
        <c:axPos val="b"/>
        <c:numFmt formatCode="ge" sourceLinked="1"/>
        <c:majorTickMark val="none"/>
        <c:minorTickMark val="none"/>
        <c:tickLblPos val="none"/>
        <c:crossAx val="132021248"/>
        <c:crosses val="autoZero"/>
        <c:auto val="1"/>
        <c:lblOffset val="100"/>
        <c:baseTimeUnit val="years"/>
      </c:dateAx>
      <c:valAx>
        <c:axId val="1320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74-427C-ADB2-461542911E8D}"/>
            </c:ext>
          </c:extLst>
        </c:ser>
        <c:dLbls>
          <c:showLegendKey val="0"/>
          <c:showVal val="0"/>
          <c:showCatName val="0"/>
          <c:showSerName val="0"/>
          <c:showPercent val="0"/>
          <c:showBubbleSize val="0"/>
        </c:dLbls>
        <c:gapWidth val="150"/>
        <c:axId val="132072192"/>
        <c:axId val="1320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74-427C-ADB2-461542911E8D}"/>
            </c:ext>
          </c:extLst>
        </c:ser>
        <c:dLbls>
          <c:showLegendKey val="0"/>
          <c:showVal val="0"/>
          <c:showCatName val="0"/>
          <c:showSerName val="0"/>
          <c:showPercent val="0"/>
          <c:showBubbleSize val="0"/>
        </c:dLbls>
        <c:marker val="1"/>
        <c:smooth val="0"/>
        <c:axId val="132072192"/>
        <c:axId val="132074112"/>
      </c:lineChart>
      <c:dateAx>
        <c:axId val="132072192"/>
        <c:scaling>
          <c:orientation val="minMax"/>
        </c:scaling>
        <c:delete val="1"/>
        <c:axPos val="b"/>
        <c:numFmt formatCode="ge" sourceLinked="1"/>
        <c:majorTickMark val="none"/>
        <c:minorTickMark val="none"/>
        <c:tickLblPos val="none"/>
        <c:crossAx val="132074112"/>
        <c:crosses val="autoZero"/>
        <c:auto val="1"/>
        <c:lblOffset val="100"/>
        <c:baseTimeUnit val="years"/>
      </c:dateAx>
      <c:valAx>
        <c:axId val="1320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F-495E-B6F1-D582C14B8AC0}"/>
            </c:ext>
          </c:extLst>
        </c:ser>
        <c:dLbls>
          <c:showLegendKey val="0"/>
          <c:showVal val="0"/>
          <c:showCatName val="0"/>
          <c:showSerName val="0"/>
          <c:showPercent val="0"/>
          <c:showBubbleSize val="0"/>
        </c:dLbls>
        <c:gapWidth val="150"/>
        <c:axId val="132096768"/>
        <c:axId val="1320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F-495E-B6F1-D582C14B8AC0}"/>
            </c:ext>
          </c:extLst>
        </c:ser>
        <c:dLbls>
          <c:showLegendKey val="0"/>
          <c:showVal val="0"/>
          <c:showCatName val="0"/>
          <c:showSerName val="0"/>
          <c:showPercent val="0"/>
          <c:showBubbleSize val="0"/>
        </c:dLbls>
        <c:marker val="1"/>
        <c:smooth val="0"/>
        <c:axId val="132096768"/>
        <c:axId val="132098688"/>
      </c:lineChart>
      <c:dateAx>
        <c:axId val="132096768"/>
        <c:scaling>
          <c:orientation val="minMax"/>
        </c:scaling>
        <c:delete val="1"/>
        <c:axPos val="b"/>
        <c:numFmt formatCode="ge" sourceLinked="1"/>
        <c:majorTickMark val="none"/>
        <c:minorTickMark val="none"/>
        <c:tickLblPos val="none"/>
        <c:crossAx val="132098688"/>
        <c:crosses val="autoZero"/>
        <c:auto val="1"/>
        <c:lblOffset val="100"/>
        <c:baseTimeUnit val="years"/>
      </c:dateAx>
      <c:valAx>
        <c:axId val="1320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95-491B-A80D-7D25BCEB7378}"/>
            </c:ext>
          </c:extLst>
        </c:ser>
        <c:dLbls>
          <c:showLegendKey val="0"/>
          <c:showVal val="0"/>
          <c:showCatName val="0"/>
          <c:showSerName val="0"/>
          <c:showPercent val="0"/>
          <c:showBubbleSize val="0"/>
        </c:dLbls>
        <c:gapWidth val="150"/>
        <c:axId val="139997568"/>
        <c:axId val="1399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95-491B-A80D-7D25BCEB7378}"/>
            </c:ext>
          </c:extLst>
        </c:ser>
        <c:dLbls>
          <c:showLegendKey val="0"/>
          <c:showVal val="0"/>
          <c:showCatName val="0"/>
          <c:showSerName val="0"/>
          <c:showPercent val="0"/>
          <c:showBubbleSize val="0"/>
        </c:dLbls>
        <c:marker val="1"/>
        <c:smooth val="0"/>
        <c:axId val="139997568"/>
        <c:axId val="139999488"/>
      </c:lineChart>
      <c:dateAx>
        <c:axId val="139997568"/>
        <c:scaling>
          <c:orientation val="minMax"/>
        </c:scaling>
        <c:delete val="1"/>
        <c:axPos val="b"/>
        <c:numFmt formatCode="ge" sourceLinked="1"/>
        <c:majorTickMark val="none"/>
        <c:minorTickMark val="none"/>
        <c:tickLblPos val="none"/>
        <c:crossAx val="139999488"/>
        <c:crosses val="autoZero"/>
        <c:auto val="1"/>
        <c:lblOffset val="100"/>
        <c:baseTimeUnit val="years"/>
      </c:dateAx>
      <c:valAx>
        <c:axId val="139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68.2</c:v>
                </c:pt>
                <c:pt idx="1">
                  <c:v>54.47</c:v>
                </c:pt>
                <c:pt idx="2">
                  <c:v>40.58</c:v>
                </c:pt>
                <c:pt idx="3">
                  <c:v>24.76</c:v>
                </c:pt>
                <c:pt idx="4">
                  <c:v>18.54</c:v>
                </c:pt>
              </c:numCache>
            </c:numRef>
          </c:val>
          <c:extLst>
            <c:ext xmlns:c16="http://schemas.microsoft.com/office/drawing/2014/chart" uri="{C3380CC4-5D6E-409C-BE32-E72D297353CC}">
              <c16:uniqueId val="{00000000-065C-420C-916F-51789B6B27B6}"/>
            </c:ext>
          </c:extLst>
        </c:ser>
        <c:dLbls>
          <c:showLegendKey val="0"/>
          <c:showVal val="0"/>
          <c:showCatName val="0"/>
          <c:showSerName val="0"/>
          <c:showPercent val="0"/>
          <c:showBubbleSize val="0"/>
        </c:dLbls>
        <c:gapWidth val="150"/>
        <c:axId val="140185600"/>
        <c:axId val="1401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065C-420C-916F-51789B6B27B6}"/>
            </c:ext>
          </c:extLst>
        </c:ser>
        <c:dLbls>
          <c:showLegendKey val="0"/>
          <c:showVal val="0"/>
          <c:showCatName val="0"/>
          <c:showSerName val="0"/>
          <c:showPercent val="0"/>
          <c:showBubbleSize val="0"/>
        </c:dLbls>
        <c:marker val="1"/>
        <c:smooth val="0"/>
        <c:axId val="140185600"/>
        <c:axId val="140187520"/>
      </c:lineChart>
      <c:dateAx>
        <c:axId val="140185600"/>
        <c:scaling>
          <c:orientation val="minMax"/>
        </c:scaling>
        <c:delete val="1"/>
        <c:axPos val="b"/>
        <c:numFmt formatCode="ge" sourceLinked="1"/>
        <c:majorTickMark val="none"/>
        <c:minorTickMark val="none"/>
        <c:tickLblPos val="none"/>
        <c:crossAx val="140187520"/>
        <c:crosses val="autoZero"/>
        <c:auto val="1"/>
        <c:lblOffset val="100"/>
        <c:baseTimeUnit val="years"/>
      </c:dateAx>
      <c:valAx>
        <c:axId val="1401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95.89</c:v>
                </c:pt>
                <c:pt idx="1">
                  <c:v>97.11</c:v>
                </c:pt>
                <c:pt idx="2">
                  <c:v>79.819999999999993</c:v>
                </c:pt>
                <c:pt idx="3">
                  <c:v>90.22</c:v>
                </c:pt>
                <c:pt idx="4">
                  <c:v>97.34</c:v>
                </c:pt>
              </c:numCache>
            </c:numRef>
          </c:val>
          <c:extLst>
            <c:ext xmlns:c16="http://schemas.microsoft.com/office/drawing/2014/chart" uri="{C3380CC4-5D6E-409C-BE32-E72D297353CC}">
              <c16:uniqueId val="{00000000-3D93-4EC0-8AAF-AE2BD4C76454}"/>
            </c:ext>
          </c:extLst>
        </c:ser>
        <c:dLbls>
          <c:showLegendKey val="0"/>
          <c:showVal val="0"/>
          <c:showCatName val="0"/>
          <c:showSerName val="0"/>
          <c:showPercent val="0"/>
          <c:showBubbleSize val="0"/>
        </c:dLbls>
        <c:gapWidth val="150"/>
        <c:axId val="140234112"/>
        <c:axId val="1405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3D93-4EC0-8AAF-AE2BD4C76454}"/>
            </c:ext>
          </c:extLst>
        </c:ser>
        <c:dLbls>
          <c:showLegendKey val="0"/>
          <c:showVal val="0"/>
          <c:showCatName val="0"/>
          <c:showSerName val="0"/>
          <c:showPercent val="0"/>
          <c:showBubbleSize val="0"/>
        </c:dLbls>
        <c:marker val="1"/>
        <c:smooth val="0"/>
        <c:axId val="140234112"/>
        <c:axId val="140539392"/>
      </c:lineChart>
      <c:dateAx>
        <c:axId val="140234112"/>
        <c:scaling>
          <c:orientation val="minMax"/>
        </c:scaling>
        <c:delete val="1"/>
        <c:axPos val="b"/>
        <c:numFmt formatCode="ge" sourceLinked="1"/>
        <c:majorTickMark val="none"/>
        <c:minorTickMark val="none"/>
        <c:tickLblPos val="none"/>
        <c:crossAx val="140539392"/>
        <c:crosses val="autoZero"/>
        <c:auto val="1"/>
        <c:lblOffset val="100"/>
        <c:baseTimeUnit val="years"/>
      </c:dateAx>
      <c:valAx>
        <c:axId val="1405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238.71</c:v>
                </c:pt>
                <c:pt idx="1">
                  <c:v>238.05</c:v>
                </c:pt>
                <c:pt idx="2">
                  <c:v>294.61</c:v>
                </c:pt>
                <c:pt idx="3">
                  <c:v>257.38</c:v>
                </c:pt>
                <c:pt idx="4">
                  <c:v>241.07</c:v>
                </c:pt>
              </c:numCache>
            </c:numRef>
          </c:val>
          <c:extLst>
            <c:ext xmlns:c16="http://schemas.microsoft.com/office/drawing/2014/chart" uri="{C3380CC4-5D6E-409C-BE32-E72D297353CC}">
              <c16:uniqueId val="{00000000-5840-486C-B59C-EC240D4547B6}"/>
            </c:ext>
          </c:extLst>
        </c:ser>
        <c:dLbls>
          <c:showLegendKey val="0"/>
          <c:showVal val="0"/>
          <c:showCatName val="0"/>
          <c:showSerName val="0"/>
          <c:showPercent val="0"/>
          <c:showBubbleSize val="0"/>
        </c:dLbls>
        <c:gapWidth val="150"/>
        <c:axId val="140549504"/>
        <c:axId val="1405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5840-486C-B59C-EC240D4547B6}"/>
            </c:ext>
          </c:extLst>
        </c:ser>
        <c:dLbls>
          <c:showLegendKey val="0"/>
          <c:showVal val="0"/>
          <c:showCatName val="0"/>
          <c:showSerName val="0"/>
          <c:showPercent val="0"/>
          <c:showBubbleSize val="0"/>
        </c:dLbls>
        <c:marker val="1"/>
        <c:smooth val="0"/>
        <c:axId val="140549504"/>
        <c:axId val="140563968"/>
      </c:lineChart>
      <c:dateAx>
        <c:axId val="140549504"/>
        <c:scaling>
          <c:orientation val="minMax"/>
        </c:scaling>
        <c:delete val="1"/>
        <c:axPos val="b"/>
        <c:numFmt formatCode="ge" sourceLinked="1"/>
        <c:majorTickMark val="none"/>
        <c:minorTickMark val="none"/>
        <c:tickLblPos val="none"/>
        <c:crossAx val="140563968"/>
        <c:crosses val="autoZero"/>
        <c:auto val="1"/>
        <c:lblOffset val="100"/>
        <c:baseTimeUnit val="years"/>
      </c:dateAx>
      <c:valAx>
        <c:axId val="1405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G36" sqref="BG3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長野県　王滝村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119</v>
      </c>
      <c r="AE8" s="50"/>
      <c r="AF8" s="50"/>
      <c r="AG8" s="50"/>
      <c r="AH8" s="50"/>
      <c r="AI8" s="50"/>
      <c r="AJ8" s="50"/>
      <c r="AK8" s="2"/>
      <c r="AL8" s="51">
        <f>データ!$R$6</f>
        <v>806</v>
      </c>
      <c r="AM8" s="51"/>
      <c r="AN8" s="51"/>
      <c r="AO8" s="51"/>
      <c r="AP8" s="51"/>
      <c r="AQ8" s="51"/>
      <c r="AR8" s="51"/>
      <c r="AS8" s="51"/>
      <c r="AT8" s="46">
        <f>データ!$S$6</f>
        <v>310.82</v>
      </c>
      <c r="AU8" s="46"/>
      <c r="AV8" s="46"/>
      <c r="AW8" s="46"/>
      <c r="AX8" s="46"/>
      <c r="AY8" s="46"/>
      <c r="AZ8" s="46"/>
      <c r="BA8" s="46"/>
      <c r="BB8" s="46">
        <f>データ!$T$6</f>
        <v>2.59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51">
        <f>データ!$Q$6</f>
        <v>3078</v>
      </c>
      <c r="X10" s="51"/>
      <c r="Y10" s="51"/>
      <c r="Z10" s="51"/>
      <c r="AA10" s="51"/>
      <c r="AB10" s="51"/>
      <c r="AC10" s="51"/>
      <c r="AD10" s="2"/>
      <c r="AE10" s="2"/>
      <c r="AF10" s="2"/>
      <c r="AG10" s="2"/>
      <c r="AH10" s="2"/>
      <c r="AI10" s="2"/>
      <c r="AJ10" s="2"/>
      <c r="AK10" s="2"/>
      <c r="AL10" s="51">
        <f>データ!$U$6</f>
        <v>787</v>
      </c>
      <c r="AM10" s="51"/>
      <c r="AN10" s="51"/>
      <c r="AO10" s="51"/>
      <c r="AP10" s="51"/>
      <c r="AQ10" s="51"/>
      <c r="AR10" s="51"/>
      <c r="AS10" s="51"/>
      <c r="AT10" s="46">
        <f>データ!$V$6</f>
        <v>8.2799999999999994</v>
      </c>
      <c r="AU10" s="46"/>
      <c r="AV10" s="46"/>
      <c r="AW10" s="46"/>
      <c r="AX10" s="46"/>
      <c r="AY10" s="46"/>
      <c r="AZ10" s="46"/>
      <c r="BA10" s="46"/>
      <c r="BB10" s="46">
        <f>データ!$W$6</f>
        <v>95.05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35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204293</v>
      </c>
      <c r="D6" s="34">
        <f t="shared" si="3"/>
        <v>47</v>
      </c>
      <c r="E6" s="34">
        <f t="shared" si="3"/>
        <v>1</v>
      </c>
      <c r="F6" s="34">
        <f t="shared" si="3"/>
        <v>0</v>
      </c>
      <c r="G6" s="34">
        <f t="shared" si="3"/>
        <v>0</v>
      </c>
      <c r="H6" s="34" t="str">
        <f t="shared" si="3"/>
        <v>長野県　王滝村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100</v>
      </c>
      <c r="Q6" s="35">
        <f t="shared" si="3"/>
        <v>3078</v>
      </c>
      <c r="R6" s="35">
        <f t="shared" si="3"/>
        <v>806</v>
      </c>
      <c r="S6" s="35">
        <f t="shared" si="3"/>
        <v>310.82</v>
      </c>
      <c r="T6" s="35">
        <f t="shared" si="3"/>
        <v>2.59</v>
      </c>
      <c r="U6" s="35">
        <f t="shared" si="3"/>
        <v>787</v>
      </c>
      <c r="V6" s="35">
        <f t="shared" si="3"/>
        <v>8.2799999999999994</v>
      </c>
      <c r="W6" s="35">
        <f t="shared" si="3"/>
        <v>95.05</v>
      </c>
      <c r="X6" s="36">
        <f>IF(X7="",NA(),X7)</f>
        <v>93.03</v>
      </c>
      <c r="Y6" s="36">
        <f t="shared" ref="Y6:AG6" si="4">IF(Y7="",NA(),Y7)</f>
        <v>95.41</v>
      </c>
      <c r="Z6" s="36">
        <f t="shared" si="4"/>
        <v>89.69</v>
      </c>
      <c r="AA6" s="36">
        <f t="shared" si="4"/>
        <v>93.48</v>
      </c>
      <c r="AB6" s="36">
        <f t="shared" si="4"/>
        <v>99.79</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68.2</v>
      </c>
      <c r="BF6" s="36">
        <f t="shared" ref="BF6:BN6" si="7">IF(BF7="",NA(),BF7)</f>
        <v>54.47</v>
      </c>
      <c r="BG6" s="36">
        <f t="shared" si="7"/>
        <v>40.58</v>
      </c>
      <c r="BH6" s="36">
        <f t="shared" si="7"/>
        <v>24.76</v>
      </c>
      <c r="BI6" s="36">
        <f t="shared" si="7"/>
        <v>18.54</v>
      </c>
      <c r="BJ6" s="36">
        <f t="shared" si="7"/>
        <v>1496.15</v>
      </c>
      <c r="BK6" s="36">
        <f t="shared" si="7"/>
        <v>1462.56</v>
      </c>
      <c r="BL6" s="36">
        <f t="shared" si="7"/>
        <v>1486.62</v>
      </c>
      <c r="BM6" s="36">
        <f t="shared" si="7"/>
        <v>1510.14</v>
      </c>
      <c r="BN6" s="36">
        <f t="shared" si="7"/>
        <v>1595.62</v>
      </c>
      <c r="BO6" s="35" t="str">
        <f>IF(BO7="","",IF(BO7="-","【-】","【"&amp;SUBSTITUTE(TEXT(BO7,"#,##0.00"),"-","△")&amp;"】"))</f>
        <v>【1,280.76】</v>
      </c>
      <c r="BP6" s="36">
        <f>IF(BP7="",NA(),BP7)</f>
        <v>95.89</v>
      </c>
      <c r="BQ6" s="36">
        <f t="shared" ref="BQ6:BY6" si="8">IF(BQ7="",NA(),BQ7)</f>
        <v>97.11</v>
      </c>
      <c r="BR6" s="36">
        <f t="shared" si="8"/>
        <v>79.819999999999993</v>
      </c>
      <c r="BS6" s="36">
        <f t="shared" si="8"/>
        <v>90.22</v>
      </c>
      <c r="BT6" s="36">
        <f t="shared" si="8"/>
        <v>97.34</v>
      </c>
      <c r="BU6" s="36">
        <f t="shared" si="8"/>
        <v>33.01</v>
      </c>
      <c r="BV6" s="36">
        <f t="shared" si="8"/>
        <v>32.39</v>
      </c>
      <c r="BW6" s="36">
        <f t="shared" si="8"/>
        <v>24.39</v>
      </c>
      <c r="BX6" s="36">
        <f t="shared" si="8"/>
        <v>22.67</v>
      </c>
      <c r="BY6" s="36">
        <f t="shared" si="8"/>
        <v>37.92</v>
      </c>
      <c r="BZ6" s="35" t="str">
        <f>IF(BZ7="","",IF(BZ7="-","【-】","【"&amp;SUBSTITUTE(TEXT(BZ7,"#,##0.00"),"-","△")&amp;"】"))</f>
        <v>【53.06】</v>
      </c>
      <c r="CA6" s="36">
        <f>IF(CA7="",NA(),CA7)</f>
        <v>238.71</v>
      </c>
      <c r="CB6" s="36">
        <f t="shared" ref="CB6:CJ6" si="9">IF(CB7="",NA(),CB7)</f>
        <v>238.05</v>
      </c>
      <c r="CC6" s="36">
        <f t="shared" si="9"/>
        <v>294.61</v>
      </c>
      <c r="CD6" s="36">
        <f t="shared" si="9"/>
        <v>257.38</v>
      </c>
      <c r="CE6" s="36">
        <f t="shared" si="9"/>
        <v>241.07</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72.349999999999994</v>
      </c>
      <c r="CM6" s="36">
        <f t="shared" ref="CM6:CU6" si="10">IF(CM7="",NA(),CM7)</f>
        <v>72.349999999999994</v>
      </c>
      <c r="CN6" s="36">
        <f t="shared" si="10"/>
        <v>72.349999999999994</v>
      </c>
      <c r="CO6" s="36">
        <f t="shared" si="10"/>
        <v>72.150000000000006</v>
      </c>
      <c r="CP6" s="36">
        <f t="shared" si="10"/>
        <v>72.349999999999994</v>
      </c>
      <c r="CQ6" s="36">
        <f t="shared" si="10"/>
        <v>51.11</v>
      </c>
      <c r="CR6" s="36">
        <f t="shared" si="10"/>
        <v>50.49</v>
      </c>
      <c r="CS6" s="36">
        <f t="shared" si="10"/>
        <v>48.36</v>
      </c>
      <c r="CT6" s="36">
        <f t="shared" si="10"/>
        <v>48.7</v>
      </c>
      <c r="CU6" s="36">
        <f t="shared" si="10"/>
        <v>46.9</v>
      </c>
      <c r="CV6" s="35" t="str">
        <f>IF(CV7="","",IF(CV7="-","【-】","【"&amp;SUBSTITUTE(TEXT(CV7,"#,##0.00"),"-","△")&amp;"】"))</f>
        <v>【56.28】</v>
      </c>
      <c r="CW6" s="36">
        <f>IF(CW7="",NA(),CW7)</f>
        <v>41.19</v>
      </c>
      <c r="CX6" s="36">
        <f t="shared" ref="CX6:DF6" si="11">IF(CX7="",NA(),CX7)</f>
        <v>40.14</v>
      </c>
      <c r="CY6" s="36">
        <f t="shared" si="11"/>
        <v>38.56</v>
      </c>
      <c r="CZ6" s="36">
        <f t="shared" si="11"/>
        <v>40.08</v>
      </c>
      <c r="DA6" s="36">
        <f t="shared" si="11"/>
        <v>39.51</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204293</v>
      </c>
      <c r="D7" s="38">
        <v>47</v>
      </c>
      <c r="E7" s="38">
        <v>1</v>
      </c>
      <c r="F7" s="38">
        <v>0</v>
      </c>
      <c r="G7" s="38">
        <v>0</v>
      </c>
      <c r="H7" s="38" t="s">
        <v>107</v>
      </c>
      <c r="I7" s="38" t="s">
        <v>108</v>
      </c>
      <c r="J7" s="38" t="s">
        <v>109</v>
      </c>
      <c r="K7" s="38" t="s">
        <v>110</v>
      </c>
      <c r="L7" s="38" t="s">
        <v>111</v>
      </c>
      <c r="M7" s="38"/>
      <c r="N7" s="39" t="s">
        <v>112</v>
      </c>
      <c r="O7" s="39" t="s">
        <v>113</v>
      </c>
      <c r="P7" s="39">
        <v>100</v>
      </c>
      <c r="Q7" s="39">
        <v>3078</v>
      </c>
      <c r="R7" s="39">
        <v>806</v>
      </c>
      <c r="S7" s="39">
        <v>310.82</v>
      </c>
      <c r="T7" s="39">
        <v>2.59</v>
      </c>
      <c r="U7" s="39">
        <v>787</v>
      </c>
      <c r="V7" s="39">
        <v>8.2799999999999994</v>
      </c>
      <c r="W7" s="39">
        <v>95.05</v>
      </c>
      <c r="X7" s="39">
        <v>93.03</v>
      </c>
      <c r="Y7" s="39">
        <v>95.41</v>
      </c>
      <c r="Z7" s="39">
        <v>89.69</v>
      </c>
      <c r="AA7" s="39">
        <v>93.48</v>
      </c>
      <c r="AB7" s="39">
        <v>99.79</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68.2</v>
      </c>
      <c r="BF7" s="39">
        <v>54.47</v>
      </c>
      <c r="BG7" s="39">
        <v>40.58</v>
      </c>
      <c r="BH7" s="39">
        <v>24.76</v>
      </c>
      <c r="BI7" s="39">
        <v>18.54</v>
      </c>
      <c r="BJ7" s="39">
        <v>1496.15</v>
      </c>
      <c r="BK7" s="39">
        <v>1462.56</v>
      </c>
      <c r="BL7" s="39">
        <v>1486.62</v>
      </c>
      <c r="BM7" s="39">
        <v>1510.14</v>
      </c>
      <c r="BN7" s="39">
        <v>1595.62</v>
      </c>
      <c r="BO7" s="39">
        <v>1280.76</v>
      </c>
      <c r="BP7" s="39">
        <v>95.89</v>
      </c>
      <c r="BQ7" s="39">
        <v>97.11</v>
      </c>
      <c r="BR7" s="39">
        <v>79.819999999999993</v>
      </c>
      <c r="BS7" s="39">
        <v>90.22</v>
      </c>
      <c r="BT7" s="39">
        <v>97.34</v>
      </c>
      <c r="BU7" s="39">
        <v>33.01</v>
      </c>
      <c r="BV7" s="39">
        <v>32.39</v>
      </c>
      <c r="BW7" s="39">
        <v>24.39</v>
      </c>
      <c r="BX7" s="39">
        <v>22.67</v>
      </c>
      <c r="BY7" s="39">
        <v>37.92</v>
      </c>
      <c r="BZ7" s="39">
        <v>53.06</v>
      </c>
      <c r="CA7" s="39">
        <v>238.71</v>
      </c>
      <c r="CB7" s="39">
        <v>238.05</v>
      </c>
      <c r="CC7" s="39">
        <v>294.61</v>
      </c>
      <c r="CD7" s="39">
        <v>257.38</v>
      </c>
      <c r="CE7" s="39">
        <v>241.07</v>
      </c>
      <c r="CF7" s="39">
        <v>523.08000000000004</v>
      </c>
      <c r="CG7" s="39">
        <v>530.83000000000004</v>
      </c>
      <c r="CH7" s="39">
        <v>734.18</v>
      </c>
      <c r="CI7" s="39">
        <v>789.62</v>
      </c>
      <c r="CJ7" s="39">
        <v>423.18</v>
      </c>
      <c r="CK7" s="39">
        <v>314.83</v>
      </c>
      <c r="CL7" s="39">
        <v>72.349999999999994</v>
      </c>
      <c r="CM7" s="39">
        <v>72.349999999999994</v>
      </c>
      <c r="CN7" s="39">
        <v>72.349999999999994</v>
      </c>
      <c r="CO7" s="39">
        <v>72.150000000000006</v>
      </c>
      <c r="CP7" s="39">
        <v>72.349999999999994</v>
      </c>
      <c r="CQ7" s="39">
        <v>51.11</v>
      </c>
      <c r="CR7" s="39">
        <v>50.49</v>
      </c>
      <c r="CS7" s="39">
        <v>48.36</v>
      </c>
      <c r="CT7" s="39">
        <v>48.7</v>
      </c>
      <c r="CU7" s="39">
        <v>46.9</v>
      </c>
      <c r="CV7" s="39">
        <v>56.28</v>
      </c>
      <c r="CW7" s="39">
        <v>41.19</v>
      </c>
      <c r="CX7" s="39">
        <v>40.14</v>
      </c>
      <c r="CY7" s="39">
        <v>38.56</v>
      </c>
      <c r="CZ7" s="39">
        <v>40.08</v>
      </c>
      <c r="DA7" s="39">
        <v>39.51</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otaki1707</cp:lastModifiedBy>
  <dcterms:created xsi:type="dcterms:W3CDTF">2017-12-25T01:43:52Z</dcterms:created>
  <dcterms:modified xsi:type="dcterms:W3CDTF">2018-01-29T02:52:08Z</dcterms:modified>
  <cp:category/>
</cp:coreProperties>
</file>